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75" firstSheet="1" activeTab="1"/>
  </bookViews>
  <sheets>
    <sheet name="4.1กิจกรรมอนุรักษ์" sheetId="1" r:id="rId1"/>
    <sheet name="4.2คชจ.+มูลค่า" sheetId="2" r:id="rId2"/>
    <sheet name="4.3ผลงาน" sheetId="3" r:id="rId3"/>
    <sheet name="4.4(1)ประสิทธิผล" sheetId="4" r:id="rId4"/>
    <sheet name="4.4(2)รายชื่อโครงการกิจกรรม" sheetId="5" r:id="rId5"/>
  </sheets>
  <externalReferences>
    <externalReference r:id="rId8"/>
    <externalReference r:id="rId9"/>
  </externalReferences>
  <definedNames>
    <definedName name="_xlnm.Print_Area" localSheetId="0">'4.1กิจกรรมอนุรักษ์'!$A$1:$M$107</definedName>
    <definedName name="_xlnm.Print_Area" localSheetId="2">'4.3ผลงาน'!$A$1:$C$27</definedName>
    <definedName name="_xlnm.Print_Area" localSheetId="3">'4.4(1)ประสิทธิผล'!$A$1:$E$20</definedName>
  </definedNames>
  <calcPr fullCalcOnLoad="1"/>
</workbook>
</file>

<file path=xl/sharedStrings.xml><?xml version="1.0" encoding="utf-8"?>
<sst xmlns="http://schemas.openxmlformats.org/spreadsheetml/2006/main" count="309" uniqueCount="177">
  <si>
    <t>ภาควิชา</t>
  </si>
  <si>
    <t>รวม</t>
  </si>
  <si>
    <t>จำนวนผู้เข้าร่วม</t>
  </si>
  <si>
    <t>หมายเหตุ</t>
  </si>
  <si>
    <t>แหล่งข้อมูล O: ภาควิชา</t>
  </si>
  <si>
    <t>หน่วยงานรับผิดชอบ : กลุ่มงานสนับสนุนฯ (กิจการนศ.)</t>
  </si>
  <si>
    <t>ผู้รับผิดชอบ  :  ปรัชญา</t>
  </si>
  <si>
    <t>ผู้รับผิดชอบ: ปรัชญา</t>
  </si>
  <si>
    <t>แหล่งข้อมูล O : ภาควิชา</t>
  </si>
  <si>
    <t xml:space="preserve">                      O : กลุ่มงานสนับสนุนฯ (กิจการนศ.) </t>
  </si>
  <si>
    <t xml:space="preserve">                      O : กลุ่มงานบริหารฯ (ธุรการฯ) </t>
  </si>
  <si>
    <t xml:space="preserve">                        O:กลุ่มงานสนับสนุนฯ (กิจการนศ.) </t>
  </si>
  <si>
    <t xml:space="preserve">                        O:กลุ่มงานบริหารฯ (ธุรการฯ) </t>
  </si>
  <si>
    <t xml:space="preserve">                   O : กลุ่มงานสนับสนุนฯ (กิจการนศ.) </t>
  </si>
  <si>
    <t xml:space="preserve">                   O : กลุ่มงานบริหารฯ (ธุรการฯ) </t>
  </si>
  <si>
    <t>4. ข้อมูลมาตรฐานด้านการทำนุบำรุงศิลปะและวัฒนธรรม</t>
  </si>
  <si>
    <t>กิจกรรมในการอนุรักษ์ พัฒนา และเสริมสร้างเอกลักษณ์ ศิลปะและวัฒนธรรม</t>
  </si>
  <si>
    <t>ลักษณะโครงการ/กิจกรรม</t>
  </si>
  <si>
    <t>EE</t>
  </si>
  <si>
    <t>CE</t>
  </si>
  <si>
    <t>ME</t>
  </si>
  <si>
    <t>ChE</t>
  </si>
  <si>
    <t>IE</t>
  </si>
  <si>
    <t>MnE</t>
  </si>
  <si>
    <t>CoE</t>
  </si>
  <si>
    <t>ภาควิชา/หน่วยงาน</t>
  </si>
  <si>
    <t>ฝ่ายคอมฯ</t>
  </si>
  <si>
    <t>ส่วนกลาง/คณะฯ</t>
  </si>
  <si>
    <t>งปม.แผ่นดิน</t>
  </si>
  <si>
    <t>ค่าใช้จ่าย</t>
  </si>
  <si>
    <t>มูลค่า</t>
  </si>
  <si>
    <t>ค่าใช้อุปกรณ์</t>
  </si>
  <si>
    <t>รวมค่าใช้จ่ายทั้งสิ้น</t>
  </si>
  <si>
    <t xml:space="preserve">      1.3 การประกวดทำอาหารไทย</t>
  </si>
  <si>
    <t xml:space="preserve">      1.4 การจัดเลี้ยงอาหารพื้นบ้านในงานสัมมนาฯ</t>
  </si>
  <si>
    <t xml:space="preserve">      1.5 การรณรงค์ให้บุคลากรและนศ.แต่งกายชุดพื้นบ้าน</t>
  </si>
  <si>
    <t xml:space="preserve">      1.7 การจัดตั้งกลุ่มดนตรีไทย กลุ่มวรรณกรรม</t>
  </si>
  <si>
    <t xml:space="preserve">      2.1 กิจกรรมวันไหว้ครู</t>
  </si>
  <si>
    <t xml:space="preserve">      2.2 กิจกรรมวันลอยกระทง</t>
  </si>
  <si>
    <t xml:space="preserve">      2.3 กิจกรรมวันสงกรานต์</t>
  </si>
  <si>
    <t xml:space="preserve">      2.4 กิจกรรมวันทำบุญเดือนสิบ</t>
  </si>
  <si>
    <t xml:space="preserve">      2.5 กิจกรรมการทำบุญว่าง</t>
  </si>
  <si>
    <t xml:space="preserve">      2.7 กิจกรรมงานวิศวฯสัมพันธ์ (เทศกาลปีใหม่)</t>
  </si>
  <si>
    <t>3) โครงการ/กิจกรรมที่ส่งเสริมให้เกิดความเข้าใจและศรัทธาในสถาบันทางศาสนา</t>
  </si>
  <si>
    <t xml:space="preserve">      3.1 กิจกรรมการสวดมนต์</t>
  </si>
  <si>
    <t xml:space="preserve">      3.2 กิจกรรมการตักบาตร/ทำบุญ/เลี้ยงอาหารเพล</t>
  </si>
  <si>
    <t xml:space="preserve">      3.3 กิจกรรมงานหล่อเทียนพรรษา</t>
  </si>
  <si>
    <t xml:space="preserve">      3.4 กิจกรรมการทอดกฐิน</t>
  </si>
  <si>
    <t xml:space="preserve">      3.5 กิจกรรมการทอดผ้าป่า</t>
  </si>
  <si>
    <t xml:space="preserve">      3.6 กิจกรรมวันคริสต์มาส</t>
  </si>
  <si>
    <t xml:space="preserve">      3.7 กิจกรรมวันรายอ</t>
  </si>
  <si>
    <t xml:space="preserve">      3.8 การจัดให้มีห้องห้องละหมาด</t>
  </si>
  <si>
    <t xml:space="preserve">      3.9 การจัดให้มีห้องฝึกสมาธิ</t>
  </si>
  <si>
    <t xml:space="preserve">      3.10 การเวียนเทียนในวันสำคัญทางพุทธศาสนา</t>
  </si>
  <si>
    <t xml:space="preserve">      4.1 กิจกรรมค่ายพัฒนาคุณธรรม จริยธรรม</t>
  </si>
  <si>
    <t xml:space="preserve">      4.4 กิจกรรมพัฒนาจิต</t>
  </si>
  <si>
    <t xml:space="preserve">      4.6 กิจกรรมงานวันเด็ก</t>
  </si>
  <si>
    <t xml:space="preserve">      4.7 การบริจาคโลหิต</t>
  </si>
  <si>
    <t xml:space="preserve">      4.2 กิจกรรมค่ายพัฒนาทักษะชีวิต</t>
  </si>
  <si>
    <t>5)  โครงการ/กิจกรรมการแสดงศิลปวัฒนธรรมไทย</t>
  </si>
  <si>
    <t>6)  การแสดงศิลปวัฒนธรรมสากลและของชาติอื่นๆ</t>
  </si>
  <si>
    <t xml:space="preserve">      6.1 การเข้าร่วมชมการแสดงดนตรีสากล/ดนตรีประจำชนชาติต่างๆ</t>
  </si>
  <si>
    <t xml:space="preserve">      6.2 การเข้าร่วมชมการแสดงจินตลีลาประกอบเพลง</t>
  </si>
  <si>
    <t xml:space="preserve">      6.3 การประกวดดนตรีสากล เช่น ในงานวันเด็ก ฯลฯ</t>
  </si>
  <si>
    <t xml:space="preserve">      6.4 การจัดนิทรรศการศิลปกรรม</t>
  </si>
  <si>
    <t xml:space="preserve">      6.5 การจัดนิทรรศการประติมากรรม</t>
  </si>
  <si>
    <t xml:space="preserve">      6.6 การจัดแสดงผลงานสร้างสรรค์ทางด้านศิลปกรรมอื่น</t>
  </si>
  <si>
    <t>1)  โครงการ/กิจกรรมที่ส่งเสริมให้เกิด
ความเข้าใจและความภาคภูมิใจในวิถีชีวิตและภูมิปัญญาไทย</t>
  </si>
  <si>
    <t xml:space="preserve">      1.1 การจัดงานหรือนิทรรศการ
ทางวัฒนธรรม</t>
  </si>
  <si>
    <t xml:space="preserve">      3.11 การเข้าร่วมกิจกรรมการปฏิบัติธรรม
ทางศาสนา เช่น การร่วมปฏิบัติธรรมที่สวนโมกข์ ฯลฯ</t>
  </si>
  <si>
    <t>เจ้าของผลงาน</t>
  </si>
  <si>
    <t xml:space="preserve">      4.4   ประสิทธิผลในการอนุรักษ์ พัฒนา และสร้างเสริมเอกลักษณ์ ศิลปะและวัฒนธรรม</t>
  </si>
  <si>
    <t>ค่าเช่า
สถานที่</t>
  </si>
  <si>
    <t>อื่นๆ</t>
  </si>
  <si>
    <t xml:space="preserve">      1.9 อื่นๆ (ระบุ)...............</t>
  </si>
  <si>
    <t>รวมจำนวน
กิจกรรม</t>
  </si>
  <si>
    <t xml:space="preserve">      4.8 อื่นๆ (ระบุ)...............</t>
  </si>
  <si>
    <t xml:space="preserve">      6.7 อื่นๆ (ระบุ)...............</t>
  </si>
  <si>
    <t xml:space="preserve">      5.1 การชม/แสดงนาฏศิลป์</t>
  </si>
  <si>
    <t xml:space="preserve">      5.2 การชม/แสดงดนตรีไทย</t>
  </si>
  <si>
    <t xml:space="preserve">      5.3 การชม/แสดงมโนราห์</t>
  </si>
  <si>
    <t xml:space="preserve">      5.4 การชม/แสดงหนังตะลุง</t>
  </si>
  <si>
    <t xml:space="preserve">      5.5 การชม/ละเล่น กีฬา และเกมส์พื้นบ้านต่างๆ เช่น ตะกร้อไทย สะบ้า หมากขุม ฯลฯ</t>
  </si>
  <si>
    <t xml:space="preserve">หมายเหตุ :  </t>
  </si>
  <si>
    <t xml:space="preserve">                      1.  จำนวนนักศึกษาปริญญาตรีภาคปกติเต็มเวลาเทียบเท่า</t>
  </si>
  <si>
    <t xml:space="preserve">                      2.  กรณีเป็นโครงการของสถาบัน และกลุ่มสาขาวิชาจัดกิจกรรมร่วมด้วย แต่ละกลุ่มสาขาวิชาสามารถนับเป็นกิจกรรมได้</t>
  </si>
  <si>
    <t xml:space="preserve">                      3.  กรณีงานที่จัดขึ้นโดยหน่วยงานภายนอกและขอความร่วมมือให้สถาบันไปช่วยให้สามารถนับได้</t>
  </si>
  <si>
    <t>ชื่อโครงการ/กิจกรรม</t>
  </si>
  <si>
    <t>ร้อยละของ คชจ. ต่องบดำเนินการ</t>
  </si>
  <si>
    <t>รวมทั้งหมด</t>
  </si>
  <si>
    <t xml:space="preserve">                     1.  ค่าใช้จ่าย (in-cash) หมายถึง ค่าใช้จ่ายทั้งหมดในรูปของตัวเงินที่ใช้ในการทำนุบำรุงศิลปะและวัฒนธรรม</t>
  </si>
  <si>
    <t xml:space="preserve">                     3.  งบดำเนินการ หมายถึง งบหมวดเงินเดือน  ค่าตอบแทน ค่าใช้สอย ค่าวัสดุ ค่าสาธารณูปโภค เงินอุดหนุน และค่าเสื่อมราคา โดยไม่รวมงบลงทุน 
(งบครุภัณฑ์ ที่ดิน  สิ่งก่อสร้าง) ทั้งนี้ให้คิดตามปีงบประมาณ</t>
  </si>
  <si>
    <t xml:space="preserve">                     4.  นับเฉพาะโครงการที่ไม่เรียกเก็บเงินใดๆ จากผู้รับบริการ</t>
  </si>
  <si>
    <t xml:space="preserve">                     5.  นับค่าใช้จ่ายและมูลค่าที่ใช้จริง ไม่ใช่ที่ตั้งงบประมาณ โดยคิดตามปีการศึกษา</t>
  </si>
  <si>
    <t xml:space="preserve">                     6.  นับเฉพาะโครงการที่สถาบันพิจารณาเห็นชอบให้ดำเนินการ</t>
  </si>
  <si>
    <t>รวมจำนวนผลงาน/ชิ้นงาน</t>
  </si>
  <si>
    <t xml:space="preserve">                     1.  ผลงาน หรือชิ้นงานการพัฒนาองค์ความรู้ และสร้างมาตรฐานศิลปะและวัฒนธรรม หมายถึง การที่สถาบันมีผลงาน หรือชิ้นงานที่เกิดขึ้นจากการ
พัฒนาองค์ความรู้ด้านศิลปะและวัฒนธรรมที่สามารถนับได้ และ เป็นที่ยอมรับของวงวิชาการด้านนี้ และมีร่องรอยหรือกระบวนการหรือความสำเร็จของการสร้างมาตรฐานศิลปะและวัฒนธรรมที่ชัดเจน </t>
  </si>
  <si>
    <t xml:space="preserve">                     2.  หลักฐานที่แสดงถึงกระบวนการของการสร้างมาตรฐานศิลปะและวัฒนธรรมที่ชัดเจนในแต่ละปีการศึกษา อาทิ นโยบาย มติของกรรมการสภาสถาบัน
ที่เกี่ยวกับการดำเนินการสร้างมาตรฐานศิลปะและวัฒนธรรม  รายงานการประชุม หรือเอกสารหลักฐานอื่นที่เกี่ยวข้อง</t>
  </si>
  <si>
    <t xml:space="preserve">                     3.  หลักฐานที่แสดงถึงความสำเร็จของการสร้างมาตรฐานศิลปะและวัฒนธรรมที่ชัดเจนในแต่ละปีการศึกษา</t>
  </si>
  <si>
    <t>รายการประเมินระดับ</t>
  </si>
  <si>
    <t xml:space="preserve">2. มีการดำเนินการตามโครงการข้อ 1 </t>
  </si>
  <si>
    <t>1. มีแผนหรือโครงการเพื่อการอนุรักษ์ พัฒนา และเสริมสร้างเอกลักษณ์
ศิลปะและวัฒนธรรม</t>
  </si>
  <si>
    <t>ผลการ
ประเมิน</t>
  </si>
  <si>
    <t>รวมกิจกรรมทั้งหมด</t>
  </si>
  <si>
    <t xml:space="preserve">                      2.  มูลค่า (in-kind) หมายถึง  ค่าใช้จ่ายที่ได้จากการคำนวณเป็นจำนวนเงินเทียบเคียงจากบริการที่สถาบันจัดให้ เช่น ค่าตอบแทนวิทยากรที่เป็นบุคลากรของสถาบัน  ค่าใช้อุปกรณ์และสถานที่ เป็นต้น</t>
  </si>
  <si>
    <t xml:space="preserve">      1.2 การประกวดเลี้ยงสัตว์พื้นเมือง นกเขาชวา นกกรงหัวจุก  เป็นต้น
</t>
  </si>
  <si>
    <t xml:space="preserve">      1.6 การส่งเสริมผลิตภัณฑ์พื้นบ้านในรูปแบบต่างๆ เช่น นำผ้าพื้นบ้านมาตัดเสื้อ , นำผลิตภันณฑ์พื้นบ้านมาทำของที่ระลึก</t>
  </si>
  <si>
    <t xml:space="preserve">      1.8 ส่งเสริมการแต่งกายชุดไทย เช่น ประกวดดาว-เดือนโดยใส่ชุดไทย</t>
  </si>
  <si>
    <t>2)  โครงการ/กิจกรรมที่ส่งเสริมให้เกิดความเข้าใจและภาคภูมิใจในขนบธรรมเนียมประเพณีไทยทั้งของท้องถิ่นและของชาติ</t>
  </si>
  <si>
    <t xml:space="preserve">      2.6 กิจกรรมวันระลึกถึงผุ้มีพระคุณ  เช่น ระลึก ดร. สตางค์</t>
  </si>
  <si>
    <t xml:space="preserve">      2.8 วางพวงมาลาพระบิดา</t>
  </si>
  <si>
    <t xml:space="preserve">      2.9 กิจกรรมประกวดที่เกี่ยวข้องกับมารยาทไทย</t>
  </si>
  <si>
    <t xml:space="preserve">      2.10 อื่นๆ (ระบุ)...............</t>
  </si>
  <si>
    <t>4)  โครงการ/กิจกรรมที่ก่อให้เกิดระบบคุณค่าหรือค่านิยมที่นับถือความดีงามและคุณธรรม จริยธรรม</t>
  </si>
  <si>
    <t xml:space="preserve">      4.3 กิจกรรมการเข้าค่าย</t>
  </si>
  <si>
    <t xml:space="preserve">      4.5 การบริจาคเงินและสิ่งของให้แก่ผู้ประสบภัย/ผู้พิการ/สถานสงเคราะห์/สถานศึกษา</t>
  </si>
  <si>
    <t xml:space="preserve">      5.6 การนำกลุ่มนักศึกษา/บุคลากรไปร่วมกิจกรรมการแสดงศิลปวัฒนธรรมไทยที่หน่วยงานอื่นจัดขึ้น</t>
  </si>
  <si>
    <t xml:space="preserve">      5.7  จัดให้ นศ. แลกเปลี่ยนชาวต่างประเทศไปศึกษา/ชมศิลปะและวัฒนธรรมไทย</t>
  </si>
  <si>
    <t xml:space="preserve">      5.8 อื่นๆ (ระบุ)...............</t>
  </si>
  <si>
    <t>รวมทั้งสิ้น</t>
  </si>
  <si>
    <t>ร้อยละของกิจกรรมฯ ต่อ จำนวนนักศึกษา</t>
  </si>
  <si>
    <t xml:space="preserve">      4.2  ร้อยละของค่าใช้จ่ายและมูลค่าที่ใช้ในการอนุรักษ์พัฒนา และสร้างเสริมเอกลักษณ์ ศิลปะและวัฒนธรรมต่องบดำเนินการ</t>
  </si>
  <si>
    <t>งปม.เงินรายได้</t>
  </si>
  <si>
    <t>ค่าตอบแทนวิทยากร</t>
  </si>
  <si>
    <t>คชจ.จนท.ที่ให้บริการ</t>
  </si>
  <si>
    <t xml:space="preserve">      4.3   มีผลงานหรือชิ้นงานการพัฒนาองค์ความรู้ และสร้างมาตรฐานศิลปะวัฒนธรรม (ชิ้น)</t>
  </si>
  <si>
    <t>ชื่อผลงาน/ชิ้นงาน</t>
  </si>
  <si>
    <t xml:space="preserve">      4.1  ร้อยละของกิจกรรมในการอนุรักษ์ พัฒนา และเสริมสร้างเอกลักษณ์ ศิลปะและวัฒนธรรมต่อจำนวนนักศึกษา (นศ.ป.ตรีภาคปกติเต็มเวลาเทียบเท่า)</t>
  </si>
  <si>
    <t>มี</t>
  </si>
  <si>
    <t>ไม่มี</t>
  </si>
  <si>
    <t>ระดับประสิทธิผล</t>
  </si>
  <si>
    <t xml:space="preserve">      3.12 บริจาคโครงการอุปสมบทลิมพระเกียรติ</t>
  </si>
  <si>
    <t>1.  หล่อเทียนพรรษา</t>
  </si>
  <si>
    <t>2.  ทำบุญทอดกฐิน</t>
  </si>
  <si>
    <t>3.  ค่ายคุณธรรม</t>
  </si>
  <si>
    <t>4.  ค่ายพัฒนาทักษะชีวิต</t>
  </si>
  <si>
    <t>5.  เรียนดนตรีไทย</t>
  </si>
  <si>
    <t>6.  ลอยกระทง</t>
  </si>
  <si>
    <t>7.  ไหว้ครู</t>
  </si>
  <si>
    <t>8.  ทำบุญตึก</t>
  </si>
  <si>
    <t>9.  งานปีใหม่</t>
  </si>
  <si>
    <t>10.  บริจาคโครงการอุปสมบทเฉลิมพระเกียรติฯ</t>
  </si>
  <si>
    <t>ปีการศึกษา 2547</t>
  </si>
  <si>
    <t>กรอบเวลาของข้อมูล 1มิ.ย. 47 - 31 พ.ค. 48</t>
  </si>
  <si>
    <t>ข้อมูล ณ วันที่ 31 พ.ค. 48</t>
  </si>
  <si>
    <t>รายงานข้อมูล ณ วันที่ พ.ค. 48</t>
  </si>
  <si>
    <t>ข้อมูลการดำเนินงานคณะวิศวกรรมศาสตร์ มหาวิทยาลัยสงขลานครินทร์ ประจำปีการศึกษา 2547/ งปม.2547</t>
  </si>
  <si>
    <t>F-Data-EQ-04-2-0 V.1:May-48 1/2</t>
  </si>
  <si>
    <t>F-Data-EQ-04-2-0 V.1:May-48 2/2</t>
  </si>
  <si>
    <t>F-Data-EQ-04-1-0 V.1:May-48 6/6</t>
  </si>
  <si>
    <t>F-Data-EQ-04-1-0 V.1:May-48 5/6</t>
  </si>
  <si>
    <t>F-Data-EQ-04-1-0 V.1:May-48 4/6</t>
  </si>
  <si>
    <t>F-Data-EQ-04-1-0 V.1:May-48 3/6</t>
  </si>
  <si>
    <t>F-Data-EQ-04-1-0 V.1:May-48 2/6</t>
  </si>
  <si>
    <t>F-Data-EQ-04-1-0 V.1:May-48 1/6</t>
  </si>
  <si>
    <t>F-Data-EQ-04-3-0 V.1:May-48 1/2</t>
  </si>
  <si>
    <t>ข้อมูล ณ วันที่  31 พ.ค. 48</t>
  </si>
  <si>
    <t>รายงานข้อมูล ณ วันที่  พ.ค. 48</t>
  </si>
  <si>
    <t>เอกสาร/
หลักฐานอ้างอิง</t>
  </si>
  <si>
    <t>แหล่งข้อมูล</t>
  </si>
  <si>
    <t>3. มีการบูรณาการงานด้านการทำนุบำรุงศิลปวัฒนธรรมเข้ากับพันธกิจอื่นอีก 1 ด้าน อย่างน้อย 1 โครงการ</t>
  </si>
  <si>
    <t>4. มีการบูรณาการงานด้านการทำนุบำรุงศิลปวัฒนธรรมเข้ากับพันธกิจอื่นอีก 2 ด้าน อย่างน้อย 1 โครงการ</t>
  </si>
  <si>
    <t>5. มีการบูรณาการงานด้านการทำนุบำรุงศิลปวัฒนธรรมเข้ากับพันธกิจอื่นอีกมากกว่าหรือเท่ากับ 2 ด้าน และมีการนำศิลปวัฒนธรรมหรือภูมิปัญญาไทยออกเผยแพร่ในระดับสากลอย่างน้อย 1 โครงการ</t>
  </si>
  <si>
    <t xml:space="preserve">              4.4(1)  การประเมินระดับประสิทธิผล</t>
  </si>
  <si>
    <t xml:space="preserve">              4.4(2)  รายชื่อโครงการ/กิจกรรมอนุรักษ์ พัฒนาและสร้างเสริมเอกลักษณ์ ศิลปะ และวัฒนธรรม</t>
  </si>
  <si>
    <t>โครงการ/กิจกรรม</t>
  </si>
  <si>
    <t>ระดับการบูรณาการ</t>
  </si>
  <si>
    <t>1 ด้าน</t>
  </si>
  <si>
    <t>2 ด้าน</t>
  </si>
  <si>
    <t>&gt;  2 ด้าน</t>
  </si>
  <si>
    <t>ข้อมูลการดำเนินงานคณะวิศวกรรมศาสตร์ มหาวิทยาลัยสงขลานครินทร์ ประจำปีการศึกษา 2547/งปม.2547</t>
  </si>
  <si>
    <t>F-Data-EQ-04-4-0 V.1:May-48 1/1</t>
  </si>
  <si>
    <t>ไม่มีผลงาน</t>
  </si>
  <si>
    <t>11.  มหาวิทยาลัยฯ สนับสนุน</t>
  </si>
  <si>
    <t>(902,988.45 : 176,120,510.00)</t>
  </si>
  <si>
    <t>จำนวนนักศึกษาปริญญาตรีเต็มเวลาเทียบเท่า</t>
  </si>
  <si>
    <t>√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</si>
</sst>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_-* #,##0.0_-;\-* #,##0.0_-;_-* &quot;-&quot;??_-;_-@_-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10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8"/>
      <name val="Cordia New"/>
      <family val="0"/>
    </font>
    <font>
      <b/>
      <sz val="17"/>
      <name val="Angsana New"/>
      <family val="1"/>
    </font>
    <font>
      <b/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1" fillId="2" borderId="5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top"/>
    </xf>
    <xf numFmtId="0" fontId="8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8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4" fontId="3" fillId="2" borderId="4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4" fontId="2" fillId="2" borderId="6" xfId="0" applyNumberFormat="1" applyFont="1" applyFill="1" applyBorder="1" applyAlignment="1">
      <alignment horizontal="right" vertical="top"/>
    </xf>
    <xf numFmtId="0" fontId="2" fillId="2" borderId="15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4" fontId="2" fillId="2" borderId="12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" fontId="2" fillId="0" borderId="15" xfId="0" applyNumberFormat="1" applyFont="1" applyFill="1" applyBorder="1" applyAlignment="1">
      <alignment horizontal="right"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4" fontId="2" fillId="0" borderId="9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4" fontId="2" fillId="0" borderId="2" xfId="0" applyNumberFormat="1" applyFont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4" fontId="2" fillId="2" borderId="15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right" vertical="top"/>
    </xf>
    <xf numFmtId="0" fontId="3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8" fillId="2" borderId="6" xfId="0" applyFont="1" applyFill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right" vertical="top"/>
    </xf>
    <xf numFmtId="0" fontId="6" fillId="2" borderId="2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4" fontId="3" fillId="2" borderId="4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4" fontId="3" fillId="2" borderId="5" xfId="0" applyNumberFormat="1" applyFont="1" applyFill="1" applyBorder="1" applyAlignment="1">
      <alignment vertical="top"/>
    </xf>
    <xf numFmtId="4" fontId="3" fillId="2" borderId="6" xfId="0" applyNumberFormat="1" applyFont="1" applyFill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top"/>
    </xf>
    <xf numFmtId="2" fontId="3" fillId="2" borderId="5" xfId="0" applyNumberFormat="1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8" xfId="0" applyFont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8" xfId="0" applyFont="1" applyBorder="1" applyAlignment="1">
      <alignment horizontal="right" vertical="top"/>
    </xf>
    <xf numFmtId="0" fontId="3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(1)ระดับสถาบัน"/>
      <sheetName val="5.1(2)กำหนดการประชุม"/>
      <sheetName val="5.1(3)สถิติการเข้าร่วมประชุม"/>
      <sheetName val="5.2พัฒนาสถาบัน"/>
      <sheetName val="5.3(1)เชื่อมแผนชาติ"/>
      <sheetName val="5.3(2)วิเคราะห์แผน"/>
      <sheetName val="5.4(1)ทรัพยากรร่วม"/>
      <sheetName val="5.4(2)บัญชีผู้รับผิดชอบ"/>
      <sheetName val="5.5(1)ฐานข้อมูล"/>
      <sheetName val="5.5(2)รายชื่อฐานข้อมูล"/>
      <sheetName val="5.6สินทรัพย์ถาวร"/>
      <sheetName val="5.7,8คชจ.กับเงินเหลือจ่าย"/>
      <sheetName val="5.9.1จำนวนผู้เข้าร่วม"/>
      <sheetName val="5.9.2เข้าร่วมประชุม"/>
      <sheetName val="5.9.3นำเสนอผลงาน"/>
      <sheetName val="5.10 คชจ.พัฒนาอาจารย์"/>
      <sheetName val="5.11 คชจ.พัฒนาบุคลากร"/>
    </sheetNames>
    <sheetDataSet>
      <sheetData sheetId="11">
        <row r="19">
          <cell r="F19">
            <v>176120510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หลักสูตรที่ได้มาตรฐาน"/>
      <sheetName val="6.2นศ.ต่ออาจารย์"/>
      <sheetName val="6.3(1)อ.ป.เอกต่อ อ.ประจำ"/>
      <sheetName val="6.3(2)ขรก.ลูกจ้างทั้งหมด"/>
      <sheetName val="6.4ตำแหน่งวิชาการ"/>
      <sheetName val="6.5จรรยาบรรณ"/>
      <sheetName val="6.6(1)กระบวนการเรียนรู้"/>
      <sheetName val="6.6(2)เน้นผู้เรียน ป.ตรี"/>
      <sheetName val="ข้อมูลประกอบ ป.ตรี"/>
      <sheetName val="6.6(2)เน้นผู้เรียนป.โท"/>
      <sheetName val="ข้อมูลประกอบ ป.โท"/>
      <sheetName val="6.6(2)เน้นผู้เรียน ป.เอก"/>
      <sheetName val="ข้อมูลประกอบ ป.เอก"/>
      <sheetName val="6.6(3)-(4)wireless+บริการ"/>
      <sheetName val="6.6(5)จำนวนคอมใช้สอน"/>
      <sheetName val="6.7ประเมิน ป.ตรี"/>
      <sheetName val="6.7ประเมิน ป.โท"/>
      <sheetName val="6.7ประเมิน ป.เอก"/>
      <sheetName val="6.8จำนวนกิจกรรม"/>
      <sheetName val="6.9ห้องสมุด+คอม+ศูนย์สารสนเทศ"/>
    </sheetNames>
    <sheetDataSet>
      <sheetData sheetId="1">
        <row r="35">
          <cell r="B35">
            <v>1773.86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6"/>
  <dimension ref="A1:M106"/>
  <sheetViews>
    <sheetView view="pageBreakPreview" zoomScale="80" zoomScaleNormal="75" zoomScaleSheetLayoutView="80" workbookViewId="0" topLeftCell="A1">
      <selection activeCell="A95" sqref="A95"/>
    </sheetView>
  </sheetViews>
  <sheetFormatPr defaultColWidth="9.140625" defaultRowHeight="21.75"/>
  <cols>
    <col min="1" max="1" width="56.57421875" style="45" customWidth="1"/>
    <col min="2" max="2" width="7.421875" style="45" customWidth="1"/>
    <col min="3" max="3" width="6.7109375" style="45" customWidth="1"/>
    <col min="4" max="4" width="7.57421875" style="45" customWidth="1"/>
    <col min="5" max="5" width="6.8515625" style="45" customWidth="1"/>
    <col min="6" max="6" width="7.421875" style="45" customWidth="1"/>
    <col min="7" max="7" width="7.57421875" style="45" customWidth="1"/>
    <col min="8" max="8" width="6.8515625" style="45" customWidth="1"/>
    <col min="9" max="9" width="9.421875" style="45" customWidth="1"/>
    <col min="10" max="10" width="9.140625" style="45" customWidth="1"/>
    <col min="11" max="11" width="14.140625" style="45" customWidth="1"/>
    <col min="12" max="12" width="15.28125" style="45" customWidth="1"/>
    <col min="13" max="13" width="18.57421875" style="67" customWidth="1"/>
    <col min="14" max="16384" width="9.140625" style="45" customWidth="1"/>
  </cols>
  <sheetData>
    <row r="1" spans="1:13" ht="26.25">
      <c r="A1" s="139" t="s">
        <v>146</v>
      </c>
      <c r="B1" s="139"/>
      <c r="C1" s="139"/>
      <c r="D1" s="139"/>
      <c r="E1" s="139"/>
      <c r="F1" s="139"/>
      <c r="G1" s="139"/>
      <c r="H1" s="139"/>
      <c r="I1" s="139"/>
      <c r="J1" s="139"/>
      <c r="K1" s="148" t="s">
        <v>154</v>
      </c>
      <c r="L1" s="148"/>
      <c r="M1" s="148"/>
    </row>
    <row r="3" spans="1:13" ht="26.25">
      <c r="A3" s="117" t="s">
        <v>15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3" ht="26.25">
      <c r="A4" s="117" t="s">
        <v>127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</row>
    <row r="5" spans="1:13" ht="26.25" customHeight="1">
      <c r="A5" s="20" t="s">
        <v>142</v>
      </c>
      <c r="B5" s="21"/>
      <c r="C5" s="21"/>
      <c r="D5" s="21"/>
      <c r="E5" s="21"/>
      <c r="F5" s="21"/>
      <c r="G5" s="21"/>
      <c r="H5" s="21"/>
      <c r="I5" s="21"/>
      <c r="J5" s="149" t="s">
        <v>143</v>
      </c>
      <c r="K5" s="149"/>
      <c r="L5" s="149"/>
      <c r="M5" s="116"/>
    </row>
    <row r="6" spans="1:13" ht="23.25">
      <c r="A6" s="48"/>
      <c r="B6" s="118" t="s">
        <v>16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47"/>
    </row>
    <row r="7" spans="1:13" s="49" customFormat="1" ht="25.5" customHeight="1">
      <c r="A7" s="5" t="s">
        <v>17</v>
      </c>
      <c r="B7" s="136" t="s">
        <v>25</v>
      </c>
      <c r="C7" s="137"/>
      <c r="D7" s="137"/>
      <c r="E7" s="137"/>
      <c r="F7" s="137"/>
      <c r="G7" s="137"/>
      <c r="H7" s="137"/>
      <c r="I7" s="137"/>
      <c r="J7" s="138"/>
      <c r="K7" s="134" t="s">
        <v>75</v>
      </c>
      <c r="L7" s="134" t="s">
        <v>2</v>
      </c>
      <c r="M7" s="7" t="s">
        <v>3</v>
      </c>
    </row>
    <row r="8" spans="1:13" s="49" customFormat="1" ht="42" customHeight="1">
      <c r="A8" s="8"/>
      <c r="B8" s="6" t="s">
        <v>18</v>
      </c>
      <c r="C8" s="6" t="s">
        <v>19</v>
      </c>
      <c r="D8" s="6" t="s">
        <v>20</v>
      </c>
      <c r="E8" s="6" t="s">
        <v>21</v>
      </c>
      <c r="F8" s="6" t="s">
        <v>22</v>
      </c>
      <c r="G8" s="25" t="s">
        <v>23</v>
      </c>
      <c r="H8" s="26" t="s">
        <v>24</v>
      </c>
      <c r="I8" s="6" t="s">
        <v>26</v>
      </c>
      <c r="J8" s="6" t="s">
        <v>27</v>
      </c>
      <c r="K8" s="135"/>
      <c r="L8" s="135"/>
      <c r="M8" s="10"/>
    </row>
    <row r="9" spans="1:13" ht="51.75" customHeight="1">
      <c r="A9" s="78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3"/>
    </row>
    <row r="10" spans="1:13" ht="50.25" customHeight="1">
      <c r="A10" s="78" t="s">
        <v>68</v>
      </c>
      <c r="B10" s="51"/>
      <c r="C10" s="51"/>
      <c r="D10" s="51"/>
      <c r="E10" s="51"/>
      <c r="F10" s="51"/>
      <c r="G10" s="51"/>
      <c r="H10" s="51"/>
      <c r="I10" s="51"/>
      <c r="J10" s="51"/>
      <c r="K10" s="51">
        <f aca="true" t="shared" si="0" ref="K10:K16">SUM(B10:J10)</f>
        <v>0</v>
      </c>
      <c r="L10" s="51"/>
      <c r="M10" s="53"/>
    </row>
    <row r="11" spans="1:13" ht="51.75" customHeight="1">
      <c r="A11" s="78" t="s">
        <v>105</v>
      </c>
      <c r="B11" s="51"/>
      <c r="C11" s="51"/>
      <c r="D11" s="51"/>
      <c r="E11" s="51"/>
      <c r="F11" s="51"/>
      <c r="G11" s="51"/>
      <c r="H11" s="51"/>
      <c r="I11" s="51"/>
      <c r="J11" s="51"/>
      <c r="K11" s="51">
        <f t="shared" si="0"/>
        <v>0</v>
      </c>
      <c r="L11" s="51"/>
      <c r="M11" s="53"/>
    </row>
    <row r="12" spans="1:13" s="49" customFormat="1" ht="26.25" customHeight="1">
      <c r="A12" s="18" t="s">
        <v>33</v>
      </c>
      <c r="B12" s="79"/>
      <c r="C12" s="79"/>
      <c r="D12" s="79"/>
      <c r="E12" s="79"/>
      <c r="F12" s="79"/>
      <c r="G12" s="79"/>
      <c r="H12" s="79"/>
      <c r="I12" s="79"/>
      <c r="J12" s="79"/>
      <c r="K12" s="51">
        <f t="shared" si="0"/>
        <v>0</v>
      </c>
      <c r="L12" s="79"/>
      <c r="M12" s="80"/>
    </row>
    <row r="13" spans="1:13" ht="26.25" customHeight="1">
      <c r="A13" s="78" t="s">
        <v>34</v>
      </c>
      <c r="B13" s="51"/>
      <c r="C13" s="51"/>
      <c r="D13" s="51"/>
      <c r="E13" s="51"/>
      <c r="F13" s="51"/>
      <c r="G13" s="51"/>
      <c r="H13" s="51"/>
      <c r="I13" s="51"/>
      <c r="J13" s="51">
        <v>208</v>
      </c>
      <c r="K13" s="51">
        <f t="shared" si="0"/>
        <v>208</v>
      </c>
      <c r="L13" s="51"/>
      <c r="M13" s="53"/>
    </row>
    <row r="14" spans="1:13" ht="26.25" customHeight="1">
      <c r="A14" s="78" t="s">
        <v>35</v>
      </c>
      <c r="B14" s="51"/>
      <c r="C14" s="51"/>
      <c r="D14" s="51"/>
      <c r="E14" s="51"/>
      <c r="F14" s="51"/>
      <c r="G14" s="51"/>
      <c r="H14" s="51"/>
      <c r="I14" s="51"/>
      <c r="J14" s="51"/>
      <c r="K14" s="51">
        <f t="shared" si="0"/>
        <v>0</v>
      </c>
      <c r="L14" s="51"/>
      <c r="M14" s="53"/>
    </row>
    <row r="15" spans="1:13" ht="48.75" customHeight="1">
      <c r="A15" s="78" t="s">
        <v>106</v>
      </c>
      <c r="B15" s="51"/>
      <c r="C15" s="51"/>
      <c r="D15" s="51"/>
      <c r="E15" s="51"/>
      <c r="F15" s="51"/>
      <c r="G15" s="51"/>
      <c r="H15" s="51"/>
      <c r="I15" s="51"/>
      <c r="J15" s="51"/>
      <c r="K15" s="51">
        <f t="shared" si="0"/>
        <v>0</v>
      </c>
      <c r="L15" s="51"/>
      <c r="M15" s="53"/>
    </row>
    <row r="16" spans="1:13" ht="28.5" customHeight="1">
      <c r="A16" s="54" t="s">
        <v>36</v>
      </c>
      <c r="B16" s="51"/>
      <c r="C16" s="51"/>
      <c r="D16" s="51"/>
      <c r="E16" s="51"/>
      <c r="F16" s="51"/>
      <c r="G16" s="51"/>
      <c r="H16" s="51"/>
      <c r="I16" s="51"/>
      <c r="J16" s="51">
        <v>1</v>
      </c>
      <c r="K16" s="51">
        <f t="shared" si="0"/>
        <v>1</v>
      </c>
      <c r="L16" s="51"/>
      <c r="M16" s="53"/>
    </row>
    <row r="17" spans="1:13" ht="26.25">
      <c r="A17" s="139" t="s">
        <v>146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40" t="s">
        <v>153</v>
      </c>
      <c r="L17" s="140"/>
      <c r="M17" s="140"/>
    </row>
    <row r="18" spans="1:13" s="49" customFormat="1" ht="23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67"/>
    </row>
    <row r="19" spans="1:13" s="49" customFormat="1" ht="25.5" customHeight="1">
      <c r="A19" s="5" t="s">
        <v>17</v>
      </c>
      <c r="B19" s="136" t="s">
        <v>25</v>
      </c>
      <c r="C19" s="137"/>
      <c r="D19" s="137"/>
      <c r="E19" s="137"/>
      <c r="F19" s="137"/>
      <c r="G19" s="137"/>
      <c r="H19" s="137"/>
      <c r="I19" s="137"/>
      <c r="J19" s="138"/>
      <c r="K19" s="134" t="s">
        <v>75</v>
      </c>
      <c r="L19" s="134" t="s">
        <v>2</v>
      </c>
      <c r="M19" s="7" t="s">
        <v>3</v>
      </c>
    </row>
    <row r="20" spans="1:13" s="49" customFormat="1" ht="42" customHeight="1">
      <c r="A20" s="8"/>
      <c r="B20" s="6" t="s">
        <v>18</v>
      </c>
      <c r="C20" s="6" t="s">
        <v>19</v>
      </c>
      <c r="D20" s="6" t="s">
        <v>20</v>
      </c>
      <c r="E20" s="6" t="s">
        <v>21</v>
      </c>
      <c r="F20" s="6" t="s">
        <v>22</v>
      </c>
      <c r="G20" s="25" t="s">
        <v>23</v>
      </c>
      <c r="H20" s="26" t="s">
        <v>24</v>
      </c>
      <c r="I20" s="6" t="s">
        <v>26</v>
      </c>
      <c r="J20" s="6" t="s">
        <v>27</v>
      </c>
      <c r="K20" s="135"/>
      <c r="L20" s="135"/>
      <c r="M20" s="10"/>
    </row>
    <row r="21" spans="1:13" ht="46.5">
      <c r="A21" s="78" t="s">
        <v>107</v>
      </c>
      <c r="B21" s="51"/>
      <c r="C21" s="51"/>
      <c r="D21" s="51"/>
      <c r="E21" s="51"/>
      <c r="F21" s="51"/>
      <c r="G21" s="51"/>
      <c r="H21" s="51"/>
      <c r="I21" s="51"/>
      <c r="J21" s="51"/>
      <c r="K21" s="51">
        <f>SUM(B21:J21)</f>
        <v>0</v>
      </c>
      <c r="L21" s="51"/>
      <c r="M21" s="53"/>
    </row>
    <row r="22" spans="1:13" ht="26.25" customHeight="1">
      <c r="A22" s="78" t="s">
        <v>74</v>
      </c>
      <c r="B22" s="51"/>
      <c r="C22" s="51"/>
      <c r="D22" s="51"/>
      <c r="E22" s="51"/>
      <c r="F22" s="51"/>
      <c r="G22" s="51"/>
      <c r="H22" s="51"/>
      <c r="I22" s="51"/>
      <c r="J22" s="51"/>
      <c r="K22" s="51">
        <f>SUM(B22:J22)</f>
        <v>0</v>
      </c>
      <c r="L22" s="51"/>
      <c r="M22" s="53"/>
    </row>
    <row r="23" spans="1:13" ht="23.25">
      <c r="A23" s="78" t="s">
        <v>1</v>
      </c>
      <c r="B23" s="51">
        <f aca="true" t="shared" si="1" ref="B23:J23">SUM(B9:B22)</f>
        <v>0</v>
      </c>
      <c r="C23" s="51">
        <f t="shared" si="1"/>
        <v>0</v>
      </c>
      <c r="D23" s="51">
        <f t="shared" si="1"/>
        <v>0</v>
      </c>
      <c r="E23" s="51">
        <f t="shared" si="1"/>
        <v>0</v>
      </c>
      <c r="F23" s="51">
        <f t="shared" si="1"/>
        <v>0</v>
      </c>
      <c r="G23" s="51">
        <f t="shared" si="1"/>
        <v>0</v>
      </c>
      <c r="H23" s="51">
        <f t="shared" si="1"/>
        <v>0</v>
      </c>
      <c r="I23" s="51">
        <f t="shared" si="1"/>
        <v>0</v>
      </c>
      <c r="J23" s="51">
        <f t="shared" si="1"/>
        <v>209</v>
      </c>
      <c r="K23" s="51">
        <f>SUM(B23:J23)</f>
        <v>209</v>
      </c>
      <c r="L23" s="51">
        <f>SUM(L9:L22)</f>
        <v>0</v>
      </c>
      <c r="M23" s="51"/>
    </row>
    <row r="24" spans="1:13" ht="49.5" customHeight="1">
      <c r="A24" s="78" t="s">
        <v>108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3"/>
    </row>
    <row r="25" spans="1:13" ht="26.25" customHeight="1">
      <c r="A25" s="18" t="s">
        <v>37</v>
      </c>
      <c r="B25" s="79"/>
      <c r="C25" s="79"/>
      <c r="D25" s="79"/>
      <c r="E25" s="79"/>
      <c r="F25" s="79"/>
      <c r="G25" s="79"/>
      <c r="H25" s="79"/>
      <c r="I25" s="79"/>
      <c r="J25" s="79">
        <v>1</v>
      </c>
      <c r="K25" s="51">
        <f aca="true" t="shared" si="2" ref="K25:K35">SUM(B25:J25)</f>
        <v>1</v>
      </c>
      <c r="L25" s="79"/>
      <c r="M25" s="80"/>
    </row>
    <row r="26" spans="1:13" ht="27" customHeight="1">
      <c r="A26" s="78" t="s">
        <v>38</v>
      </c>
      <c r="B26" s="51"/>
      <c r="C26" s="51"/>
      <c r="D26" s="51"/>
      <c r="E26" s="51"/>
      <c r="F26" s="51"/>
      <c r="G26" s="51"/>
      <c r="H26" s="51"/>
      <c r="I26" s="51"/>
      <c r="J26" s="51">
        <v>1</v>
      </c>
      <c r="K26" s="51">
        <f t="shared" si="2"/>
        <v>1</v>
      </c>
      <c r="L26" s="51"/>
      <c r="M26" s="53"/>
    </row>
    <row r="27" spans="1:13" ht="27" customHeight="1">
      <c r="A27" s="78" t="s">
        <v>39</v>
      </c>
      <c r="B27" s="51"/>
      <c r="C27" s="51"/>
      <c r="D27" s="51"/>
      <c r="E27" s="51"/>
      <c r="F27" s="51"/>
      <c r="G27" s="51"/>
      <c r="H27" s="51"/>
      <c r="I27" s="51"/>
      <c r="J27" s="51"/>
      <c r="K27" s="51">
        <f t="shared" si="2"/>
        <v>0</v>
      </c>
      <c r="L27" s="51"/>
      <c r="M27" s="53"/>
    </row>
    <row r="28" spans="1:13" ht="27" customHeight="1">
      <c r="A28" s="78" t="s">
        <v>40</v>
      </c>
      <c r="B28" s="51"/>
      <c r="C28" s="51"/>
      <c r="D28" s="51"/>
      <c r="E28" s="51"/>
      <c r="F28" s="51"/>
      <c r="G28" s="51"/>
      <c r="H28" s="51"/>
      <c r="I28" s="51"/>
      <c r="J28" s="51"/>
      <c r="K28" s="51">
        <f t="shared" si="2"/>
        <v>0</v>
      </c>
      <c r="L28" s="51"/>
      <c r="M28" s="53"/>
    </row>
    <row r="29" spans="1:13" ht="27" customHeight="1">
      <c r="A29" s="54" t="s">
        <v>41</v>
      </c>
      <c r="B29" s="51"/>
      <c r="C29" s="51"/>
      <c r="D29" s="51"/>
      <c r="E29" s="51"/>
      <c r="F29" s="51"/>
      <c r="G29" s="51"/>
      <c r="H29" s="51"/>
      <c r="I29" s="51"/>
      <c r="J29" s="51"/>
      <c r="K29" s="51">
        <f t="shared" si="2"/>
        <v>0</v>
      </c>
      <c r="L29" s="51"/>
      <c r="M29" s="53"/>
    </row>
    <row r="30" spans="1:13" ht="27" customHeight="1">
      <c r="A30" s="78" t="s">
        <v>109</v>
      </c>
      <c r="B30" s="51"/>
      <c r="C30" s="51"/>
      <c r="D30" s="51"/>
      <c r="E30" s="51"/>
      <c r="F30" s="51"/>
      <c r="G30" s="51"/>
      <c r="H30" s="51"/>
      <c r="I30" s="51"/>
      <c r="J30" s="51">
        <v>1</v>
      </c>
      <c r="K30" s="51">
        <f t="shared" si="2"/>
        <v>1</v>
      </c>
      <c r="L30" s="51"/>
      <c r="M30" s="53"/>
    </row>
    <row r="31" spans="1:13" ht="26.25" customHeight="1">
      <c r="A31" s="54" t="s">
        <v>42</v>
      </c>
      <c r="B31" s="51"/>
      <c r="C31" s="51"/>
      <c r="D31" s="51"/>
      <c r="E31" s="51"/>
      <c r="F31" s="51"/>
      <c r="G31" s="51"/>
      <c r="H31" s="51"/>
      <c r="I31" s="51"/>
      <c r="J31" s="51">
        <v>1</v>
      </c>
      <c r="K31" s="51">
        <f t="shared" si="2"/>
        <v>1</v>
      </c>
      <c r="L31" s="51"/>
      <c r="M31" s="53"/>
    </row>
    <row r="32" spans="1:13" ht="22.5" customHeight="1">
      <c r="A32" s="78" t="s">
        <v>110</v>
      </c>
      <c r="B32" s="51"/>
      <c r="C32" s="51"/>
      <c r="D32" s="51"/>
      <c r="E32" s="51"/>
      <c r="F32" s="51"/>
      <c r="G32" s="51"/>
      <c r="H32" s="51"/>
      <c r="I32" s="51"/>
      <c r="J32" s="51"/>
      <c r="K32" s="51">
        <f t="shared" si="2"/>
        <v>0</v>
      </c>
      <c r="L32" s="51"/>
      <c r="M32" s="53"/>
    </row>
    <row r="33" spans="1:13" ht="23.25" customHeight="1">
      <c r="A33" s="78" t="s">
        <v>111</v>
      </c>
      <c r="B33" s="51"/>
      <c r="C33" s="51"/>
      <c r="D33" s="51"/>
      <c r="E33" s="51"/>
      <c r="F33" s="51"/>
      <c r="G33" s="51"/>
      <c r="H33" s="51"/>
      <c r="I33" s="51"/>
      <c r="J33" s="51"/>
      <c r="K33" s="51">
        <f t="shared" si="2"/>
        <v>0</v>
      </c>
      <c r="L33" s="51"/>
      <c r="M33" s="53"/>
    </row>
    <row r="34" spans="1:13" ht="26.25" customHeight="1">
      <c r="A34" s="78" t="s">
        <v>112</v>
      </c>
      <c r="B34" s="51"/>
      <c r="C34" s="51"/>
      <c r="D34" s="51"/>
      <c r="E34" s="51"/>
      <c r="F34" s="51"/>
      <c r="G34" s="51"/>
      <c r="H34" s="51"/>
      <c r="I34" s="51"/>
      <c r="J34" s="51"/>
      <c r="K34" s="51">
        <f t="shared" si="2"/>
        <v>0</v>
      </c>
      <c r="L34" s="51"/>
      <c r="M34" s="53"/>
    </row>
    <row r="35" spans="1:13" ht="23.25">
      <c r="A35" s="78" t="s">
        <v>1</v>
      </c>
      <c r="B35" s="51">
        <f aca="true" t="shared" si="3" ref="B35:L35">SUM(B24:B34)</f>
        <v>0</v>
      </c>
      <c r="C35" s="51">
        <f t="shared" si="3"/>
        <v>0</v>
      </c>
      <c r="D35" s="51">
        <f t="shared" si="3"/>
        <v>0</v>
      </c>
      <c r="E35" s="51">
        <f t="shared" si="3"/>
        <v>0</v>
      </c>
      <c r="F35" s="51">
        <f t="shared" si="3"/>
        <v>0</v>
      </c>
      <c r="G35" s="51">
        <f t="shared" si="3"/>
        <v>0</v>
      </c>
      <c r="H35" s="51">
        <f t="shared" si="3"/>
        <v>0</v>
      </c>
      <c r="I35" s="51">
        <f t="shared" si="3"/>
        <v>0</v>
      </c>
      <c r="J35" s="51">
        <f t="shared" si="3"/>
        <v>4</v>
      </c>
      <c r="K35" s="51">
        <f t="shared" si="2"/>
        <v>4</v>
      </c>
      <c r="L35" s="51">
        <f t="shared" si="3"/>
        <v>0</v>
      </c>
      <c r="M35" s="51"/>
    </row>
    <row r="36" spans="1:13" ht="26.25">
      <c r="A36" s="139" t="s">
        <v>146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40" t="s">
        <v>152</v>
      </c>
      <c r="L36" s="140"/>
      <c r="M36" s="140"/>
    </row>
    <row r="37" spans="1:13" s="49" customFormat="1" ht="23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67"/>
    </row>
    <row r="38" spans="1:13" s="49" customFormat="1" ht="25.5" customHeight="1">
      <c r="A38" s="5" t="s">
        <v>17</v>
      </c>
      <c r="B38" s="136" t="s">
        <v>25</v>
      </c>
      <c r="C38" s="137"/>
      <c r="D38" s="137"/>
      <c r="E38" s="137"/>
      <c r="F38" s="137"/>
      <c r="G38" s="137"/>
      <c r="H38" s="137"/>
      <c r="I38" s="137"/>
      <c r="J38" s="138"/>
      <c r="K38" s="134" t="s">
        <v>75</v>
      </c>
      <c r="L38" s="134" t="s">
        <v>2</v>
      </c>
      <c r="M38" s="7" t="s">
        <v>3</v>
      </c>
    </row>
    <row r="39" spans="1:13" s="49" customFormat="1" ht="42" customHeight="1">
      <c r="A39" s="8"/>
      <c r="B39" s="6" t="s">
        <v>18</v>
      </c>
      <c r="C39" s="6" t="s">
        <v>19</v>
      </c>
      <c r="D39" s="6" t="s">
        <v>20</v>
      </c>
      <c r="E39" s="6" t="s">
        <v>21</v>
      </c>
      <c r="F39" s="6" t="s">
        <v>22</v>
      </c>
      <c r="G39" s="25" t="s">
        <v>23</v>
      </c>
      <c r="H39" s="26" t="s">
        <v>24</v>
      </c>
      <c r="I39" s="6" t="s">
        <v>26</v>
      </c>
      <c r="J39" s="6" t="s">
        <v>27</v>
      </c>
      <c r="K39" s="135"/>
      <c r="L39" s="135"/>
      <c r="M39" s="10"/>
    </row>
    <row r="40" spans="1:13" ht="49.5" customHeight="1">
      <c r="A40" s="78" t="s">
        <v>43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3"/>
    </row>
    <row r="41" spans="1:13" ht="23.25">
      <c r="A41" s="54" t="s">
        <v>44</v>
      </c>
      <c r="B41" s="51"/>
      <c r="C41" s="51"/>
      <c r="D41" s="51"/>
      <c r="E41" s="51"/>
      <c r="F41" s="51"/>
      <c r="G41" s="51"/>
      <c r="H41" s="51"/>
      <c r="I41" s="51"/>
      <c r="J41" s="51"/>
      <c r="K41" s="51">
        <f aca="true" t="shared" si="4" ref="K41:K46">SUM(B41:J41)</f>
        <v>0</v>
      </c>
      <c r="L41" s="51"/>
      <c r="M41" s="53"/>
    </row>
    <row r="42" spans="1:13" s="49" customFormat="1" ht="23.25">
      <c r="A42" s="54" t="s">
        <v>45</v>
      </c>
      <c r="B42" s="51"/>
      <c r="C42" s="51"/>
      <c r="D42" s="51"/>
      <c r="E42" s="51"/>
      <c r="F42" s="51"/>
      <c r="G42" s="51"/>
      <c r="H42" s="51"/>
      <c r="I42" s="51"/>
      <c r="J42" s="51"/>
      <c r="K42" s="51">
        <f t="shared" si="4"/>
        <v>0</v>
      </c>
      <c r="L42" s="51"/>
      <c r="M42" s="53"/>
    </row>
    <row r="43" spans="1:13" ht="26.25" customHeight="1">
      <c r="A43" s="54" t="s">
        <v>46</v>
      </c>
      <c r="B43" s="51"/>
      <c r="C43" s="51"/>
      <c r="D43" s="51"/>
      <c r="E43" s="51"/>
      <c r="F43" s="51"/>
      <c r="G43" s="51"/>
      <c r="H43" s="51"/>
      <c r="I43" s="51"/>
      <c r="J43" s="51">
        <v>1</v>
      </c>
      <c r="K43" s="51">
        <f t="shared" si="4"/>
        <v>1</v>
      </c>
      <c r="L43" s="51"/>
      <c r="M43" s="53"/>
    </row>
    <row r="44" spans="1:13" ht="26.25" customHeight="1">
      <c r="A44" s="18" t="s">
        <v>47</v>
      </c>
      <c r="B44" s="79"/>
      <c r="C44" s="79"/>
      <c r="D44" s="79"/>
      <c r="E44" s="79"/>
      <c r="F44" s="79"/>
      <c r="G44" s="79"/>
      <c r="H44" s="79"/>
      <c r="I44" s="79"/>
      <c r="J44" s="79">
        <v>1</v>
      </c>
      <c r="K44" s="51">
        <f t="shared" si="4"/>
        <v>1</v>
      </c>
      <c r="L44" s="79"/>
      <c r="M44" s="80"/>
    </row>
    <row r="45" spans="1:13" ht="26.25" customHeight="1">
      <c r="A45" s="78" t="s">
        <v>48</v>
      </c>
      <c r="B45" s="51"/>
      <c r="C45" s="51"/>
      <c r="D45" s="51"/>
      <c r="E45" s="51"/>
      <c r="F45" s="51"/>
      <c r="G45" s="51"/>
      <c r="H45" s="51"/>
      <c r="I45" s="51"/>
      <c r="J45" s="51"/>
      <c r="K45" s="51">
        <f t="shared" si="4"/>
        <v>0</v>
      </c>
      <c r="L45" s="51"/>
      <c r="M45" s="53"/>
    </row>
    <row r="46" spans="1:13" ht="25.5" customHeight="1">
      <c r="A46" s="78" t="s">
        <v>49</v>
      </c>
      <c r="B46" s="51"/>
      <c r="C46" s="51"/>
      <c r="D46" s="51"/>
      <c r="E46" s="51"/>
      <c r="F46" s="51"/>
      <c r="G46" s="51"/>
      <c r="H46" s="51"/>
      <c r="I46" s="51"/>
      <c r="J46" s="51"/>
      <c r="K46" s="51">
        <f t="shared" si="4"/>
        <v>0</v>
      </c>
      <c r="L46" s="51"/>
      <c r="M46" s="53"/>
    </row>
    <row r="47" spans="1:13" ht="26.25" customHeight="1">
      <c r="A47" s="78" t="s">
        <v>50</v>
      </c>
      <c r="B47" s="51"/>
      <c r="C47" s="51"/>
      <c r="D47" s="51"/>
      <c r="E47" s="51"/>
      <c r="F47" s="51"/>
      <c r="G47" s="51"/>
      <c r="H47" s="51"/>
      <c r="I47" s="51"/>
      <c r="J47" s="51"/>
      <c r="K47" s="51">
        <f aca="true" t="shared" si="5" ref="K47:K53">SUM(B47:J47)</f>
        <v>0</v>
      </c>
      <c r="L47" s="51"/>
      <c r="M47" s="53"/>
    </row>
    <row r="48" spans="1:13" ht="26.25" customHeight="1">
      <c r="A48" s="54" t="s">
        <v>51</v>
      </c>
      <c r="B48" s="51"/>
      <c r="C48" s="51"/>
      <c r="D48" s="51"/>
      <c r="E48" s="51"/>
      <c r="F48" s="51"/>
      <c r="G48" s="51"/>
      <c r="H48" s="51"/>
      <c r="I48" s="51"/>
      <c r="J48" s="51">
        <v>1</v>
      </c>
      <c r="K48" s="51">
        <f t="shared" si="5"/>
        <v>1</v>
      </c>
      <c r="L48" s="51"/>
      <c r="M48" s="53"/>
    </row>
    <row r="49" spans="1:13" s="49" customFormat="1" ht="26.25" customHeight="1">
      <c r="A49" s="54" t="s">
        <v>52</v>
      </c>
      <c r="B49" s="51"/>
      <c r="C49" s="51"/>
      <c r="D49" s="51"/>
      <c r="E49" s="51"/>
      <c r="F49" s="51"/>
      <c r="G49" s="51"/>
      <c r="H49" s="51"/>
      <c r="I49" s="51"/>
      <c r="J49" s="51"/>
      <c r="K49" s="51">
        <f t="shared" si="5"/>
        <v>0</v>
      </c>
      <c r="L49" s="51"/>
      <c r="M49" s="53"/>
    </row>
    <row r="50" spans="1:13" ht="23.25">
      <c r="A50" s="54" t="s">
        <v>53</v>
      </c>
      <c r="B50" s="51"/>
      <c r="C50" s="51"/>
      <c r="D50" s="51"/>
      <c r="E50" s="51"/>
      <c r="F50" s="51"/>
      <c r="G50" s="51"/>
      <c r="H50" s="51"/>
      <c r="I50" s="51"/>
      <c r="J50" s="51"/>
      <c r="K50" s="51">
        <f t="shared" si="5"/>
        <v>0</v>
      </c>
      <c r="L50" s="51"/>
      <c r="M50" s="53"/>
    </row>
    <row r="51" spans="1:13" ht="49.5" customHeight="1">
      <c r="A51" s="19" t="s">
        <v>69</v>
      </c>
      <c r="B51" s="79"/>
      <c r="C51" s="79"/>
      <c r="D51" s="79"/>
      <c r="E51" s="79"/>
      <c r="F51" s="79"/>
      <c r="G51" s="79"/>
      <c r="H51" s="79"/>
      <c r="I51" s="79"/>
      <c r="J51" s="79"/>
      <c r="K51" s="51">
        <f t="shared" si="5"/>
        <v>0</v>
      </c>
      <c r="L51" s="79"/>
      <c r="M51" s="80"/>
    </row>
    <row r="52" spans="1:13" ht="28.5" customHeight="1">
      <c r="A52" s="78" t="s">
        <v>131</v>
      </c>
      <c r="B52" s="51"/>
      <c r="C52" s="51"/>
      <c r="D52" s="51"/>
      <c r="E52" s="51"/>
      <c r="F52" s="51"/>
      <c r="G52" s="51"/>
      <c r="H52" s="51"/>
      <c r="I52" s="51"/>
      <c r="J52" s="51">
        <v>1</v>
      </c>
      <c r="K52" s="51">
        <f t="shared" si="5"/>
        <v>1</v>
      </c>
      <c r="L52" s="51"/>
      <c r="M52" s="53"/>
    </row>
    <row r="53" spans="1:13" ht="26.25" customHeight="1">
      <c r="A53" s="78" t="s">
        <v>1</v>
      </c>
      <c r="B53" s="51">
        <f aca="true" t="shared" si="6" ref="B53:J53">SUM(B36:B52)</f>
        <v>0</v>
      </c>
      <c r="C53" s="51">
        <f t="shared" si="6"/>
        <v>0</v>
      </c>
      <c r="D53" s="51">
        <f t="shared" si="6"/>
        <v>0</v>
      </c>
      <c r="E53" s="51">
        <f t="shared" si="6"/>
        <v>0</v>
      </c>
      <c r="F53" s="51">
        <f t="shared" si="6"/>
        <v>0</v>
      </c>
      <c r="G53" s="51">
        <f t="shared" si="6"/>
        <v>0</v>
      </c>
      <c r="H53" s="51">
        <f t="shared" si="6"/>
        <v>0</v>
      </c>
      <c r="I53" s="51">
        <f t="shared" si="6"/>
        <v>0</v>
      </c>
      <c r="J53" s="51">
        <f t="shared" si="6"/>
        <v>4</v>
      </c>
      <c r="K53" s="51">
        <f t="shared" si="5"/>
        <v>4</v>
      </c>
      <c r="L53" s="51">
        <f>SUM(L36:L52)</f>
        <v>0</v>
      </c>
      <c r="M53" s="51"/>
    </row>
    <row r="54" spans="1:13" ht="26.25">
      <c r="A54" s="139" t="s">
        <v>146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40" t="s">
        <v>151</v>
      </c>
      <c r="L54" s="140"/>
      <c r="M54" s="140"/>
    </row>
    <row r="55" spans="1:13" s="49" customFormat="1" ht="23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67"/>
    </row>
    <row r="56" spans="1:13" s="49" customFormat="1" ht="25.5" customHeight="1">
      <c r="A56" s="5" t="s">
        <v>17</v>
      </c>
      <c r="B56" s="136" t="s">
        <v>25</v>
      </c>
      <c r="C56" s="137"/>
      <c r="D56" s="137"/>
      <c r="E56" s="137"/>
      <c r="F56" s="137"/>
      <c r="G56" s="137"/>
      <c r="H56" s="137"/>
      <c r="I56" s="137"/>
      <c r="J56" s="138"/>
      <c r="K56" s="134" t="s">
        <v>75</v>
      </c>
      <c r="L56" s="134" t="s">
        <v>2</v>
      </c>
      <c r="M56" s="7" t="s">
        <v>3</v>
      </c>
    </row>
    <row r="57" spans="1:13" s="49" customFormat="1" ht="42" customHeight="1">
      <c r="A57" s="8"/>
      <c r="B57" s="6" t="s">
        <v>18</v>
      </c>
      <c r="C57" s="6" t="s">
        <v>19</v>
      </c>
      <c r="D57" s="6" t="s">
        <v>20</v>
      </c>
      <c r="E57" s="6" t="s">
        <v>21</v>
      </c>
      <c r="F57" s="6" t="s">
        <v>22</v>
      </c>
      <c r="G57" s="25" t="s">
        <v>23</v>
      </c>
      <c r="H57" s="26" t="s">
        <v>24</v>
      </c>
      <c r="I57" s="6" t="s">
        <v>26</v>
      </c>
      <c r="J57" s="6" t="s">
        <v>27</v>
      </c>
      <c r="K57" s="135"/>
      <c r="L57" s="135"/>
      <c r="M57" s="10"/>
    </row>
    <row r="58" spans="1:13" ht="53.25" customHeight="1">
      <c r="A58" s="78" t="s">
        <v>113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3"/>
    </row>
    <row r="59" spans="1:13" ht="25.5" customHeight="1">
      <c r="A59" s="78" t="s">
        <v>54</v>
      </c>
      <c r="B59" s="51"/>
      <c r="C59" s="51"/>
      <c r="D59" s="51">
        <v>1</v>
      </c>
      <c r="E59" s="51">
        <v>1</v>
      </c>
      <c r="F59" s="51">
        <v>1</v>
      </c>
      <c r="G59" s="51">
        <v>1</v>
      </c>
      <c r="H59" s="51">
        <v>1</v>
      </c>
      <c r="I59" s="51"/>
      <c r="J59" s="51"/>
      <c r="K59" s="51">
        <f aca="true" t="shared" si="7" ref="K59:K67">SUM(B59:J59)</f>
        <v>5</v>
      </c>
      <c r="L59" s="51"/>
      <c r="M59" s="53"/>
    </row>
    <row r="60" spans="1:13" ht="27" customHeight="1">
      <c r="A60" s="78" t="s">
        <v>58</v>
      </c>
      <c r="B60" s="51"/>
      <c r="C60" s="51"/>
      <c r="D60" s="51"/>
      <c r="E60" s="51"/>
      <c r="F60" s="51"/>
      <c r="G60" s="51"/>
      <c r="H60" s="51"/>
      <c r="I60" s="51"/>
      <c r="J60" s="51">
        <v>1</v>
      </c>
      <c r="K60" s="51">
        <f t="shared" si="7"/>
        <v>1</v>
      </c>
      <c r="L60" s="51"/>
      <c r="M60" s="53"/>
    </row>
    <row r="61" spans="1:13" ht="30" customHeight="1">
      <c r="A61" s="54" t="s">
        <v>114</v>
      </c>
      <c r="B61" s="51"/>
      <c r="C61" s="51">
        <v>1</v>
      </c>
      <c r="D61" s="51"/>
      <c r="E61" s="51"/>
      <c r="F61" s="51"/>
      <c r="G61" s="51"/>
      <c r="H61" s="51"/>
      <c r="I61" s="51"/>
      <c r="J61" s="51"/>
      <c r="K61" s="51">
        <f t="shared" si="7"/>
        <v>1</v>
      </c>
      <c r="L61" s="51"/>
      <c r="M61" s="53"/>
    </row>
    <row r="62" spans="1:13" s="49" customFormat="1" ht="27" customHeight="1">
      <c r="A62" s="54" t="s">
        <v>55</v>
      </c>
      <c r="B62" s="51"/>
      <c r="C62" s="51"/>
      <c r="D62" s="51"/>
      <c r="E62" s="51"/>
      <c r="F62" s="51"/>
      <c r="G62" s="51"/>
      <c r="H62" s="51">
        <v>1</v>
      </c>
      <c r="I62" s="51"/>
      <c r="J62" s="51"/>
      <c r="K62" s="51">
        <f t="shared" si="7"/>
        <v>1</v>
      </c>
      <c r="L62" s="51"/>
      <c r="M62" s="53"/>
    </row>
    <row r="63" spans="1:13" ht="52.5" customHeight="1">
      <c r="A63" s="78" t="s">
        <v>115</v>
      </c>
      <c r="B63" s="51"/>
      <c r="C63" s="51"/>
      <c r="D63" s="51"/>
      <c r="E63" s="51"/>
      <c r="F63" s="51"/>
      <c r="G63" s="51"/>
      <c r="H63" s="51"/>
      <c r="I63" s="51"/>
      <c r="J63" s="51"/>
      <c r="K63" s="51">
        <f t="shared" si="7"/>
        <v>0</v>
      </c>
      <c r="L63" s="51"/>
      <c r="M63" s="53"/>
    </row>
    <row r="64" spans="1:13" ht="26.25" customHeight="1">
      <c r="A64" s="18" t="s">
        <v>56</v>
      </c>
      <c r="B64" s="79"/>
      <c r="C64" s="79"/>
      <c r="D64" s="79"/>
      <c r="E64" s="79"/>
      <c r="F64" s="79"/>
      <c r="G64" s="79"/>
      <c r="H64" s="79"/>
      <c r="I64" s="79"/>
      <c r="J64" s="79"/>
      <c r="K64" s="51">
        <f t="shared" si="7"/>
        <v>0</v>
      </c>
      <c r="L64" s="79"/>
      <c r="M64" s="80"/>
    </row>
    <row r="65" spans="1:13" ht="27.75" customHeight="1">
      <c r="A65" s="78" t="s">
        <v>57</v>
      </c>
      <c r="B65" s="51"/>
      <c r="C65" s="51"/>
      <c r="D65" s="51"/>
      <c r="E65" s="51"/>
      <c r="F65" s="51"/>
      <c r="G65" s="51"/>
      <c r="H65" s="51"/>
      <c r="I65" s="51"/>
      <c r="J65" s="51"/>
      <c r="K65" s="51">
        <f t="shared" si="7"/>
        <v>0</v>
      </c>
      <c r="L65" s="51"/>
      <c r="M65" s="53"/>
    </row>
    <row r="66" spans="1:13" ht="27" customHeight="1">
      <c r="A66" s="78" t="s">
        <v>76</v>
      </c>
      <c r="B66" s="51"/>
      <c r="C66" s="51"/>
      <c r="D66" s="51"/>
      <c r="E66" s="51"/>
      <c r="F66" s="51"/>
      <c r="G66" s="51"/>
      <c r="H66" s="51"/>
      <c r="I66" s="51"/>
      <c r="J66" s="51"/>
      <c r="K66" s="51">
        <f t="shared" si="7"/>
        <v>0</v>
      </c>
      <c r="L66" s="51"/>
      <c r="M66" s="53"/>
    </row>
    <row r="67" spans="1:13" ht="26.25" customHeight="1">
      <c r="A67" s="78" t="s">
        <v>1</v>
      </c>
      <c r="B67" s="51">
        <f aca="true" t="shared" si="8" ref="B67:L67">SUM(B58:B66)</f>
        <v>0</v>
      </c>
      <c r="C67" s="51">
        <f t="shared" si="8"/>
        <v>1</v>
      </c>
      <c r="D67" s="51">
        <f t="shared" si="8"/>
        <v>1</v>
      </c>
      <c r="E67" s="51">
        <f t="shared" si="8"/>
        <v>1</v>
      </c>
      <c r="F67" s="51">
        <f t="shared" si="8"/>
        <v>1</v>
      </c>
      <c r="G67" s="51">
        <f t="shared" si="8"/>
        <v>1</v>
      </c>
      <c r="H67" s="51">
        <f t="shared" si="8"/>
        <v>2</v>
      </c>
      <c r="I67" s="51">
        <f t="shared" si="8"/>
        <v>0</v>
      </c>
      <c r="J67" s="51">
        <f t="shared" si="8"/>
        <v>1</v>
      </c>
      <c r="K67" s="51">
        <f t="shared" si="7"/>
        <v>8</v>
      </c>
      <c r="L67" s="51">
        <f t="shared" si="8"/>
        <v>0</v>
      </c>
      <c r="M67" s="51"/>
    </row>
    <row r="68" spans="1:13" ht="27" customHeight="1">
      <c r="A68" s="78" t="s">
        <v>59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3"/>
    </row>
    <row r="69" spans="1:13" ht="26.25" customHeight="1">
      <c r="A69" s="78" t="s">
        <v>78</v>
      </c>
      <c r="B69" s="51"/>
      <c r="C69" s="51"/>
      <c r="D69" s="51"/>
      <c r="E69" s="51"/>
      <c r="F69" s="51"/>
      <c r="G69" s="51"/>
      <c r="H69" s="51"/>
      <c r="I69" s="51"/>
      <c r="J69" s="51"/>
      <c r="K69" s="51">
        <f>SUM(B69:J69)</f>
        <v>0</v>
      </c>
      <c r="L69" s="51"/>
      <c r="M69" s="53"/>
    </row>
    <row r="70" spans="1:13" ht="25.5" customHeight="1">
      <c r="A70" s="78" t="s">
        <v>79</v>
      </c>
      <c r="B70" s="51"/>
      <c r="C70" s="51"/>
      <c r="D70" s="51"/>
      <c r="E70" s="51"/>
      <c r="F70" s="51"/>
      <c r="G70" s="51"/>
      <c r="H70" s="51"/>
      <c r="I70" s="51"/>
      <c r="J70" s="51"/>
      <c r="K70" s="51">
        <f>SUM(B70:J70)</f>
        <v>0</v>
      </c>
      <c r="L70" s="51"/>
      <c r="M70" s="53"/>
    </row>
    <row r="71" spans="1:13" ht="26.25">
      <c r="A71" s="139" t="s">
        <v>146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40" t="s">
        <v>150</v>
      </c>
      <c r="L71" s="140"/>
      <c r="M71" s="140"/>
    </row>
    <row r="72" spans="1:13" s="49" customFormat="1" ht="23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67"/>
    </row>
    <row r="73" spans="1:13" s="49" customFormat="1" ht="25.5" customHeight="1">
      <c r="A73" s="5" t="s">
        <v>17</v>
      </c>
      <c r="B73" s="136" t="s">
        <v>25</v>
      </c>
      <c r="C73" s="137"/>
      <c r="D73" s="137"/>
      <c r="E73" s="137"/>
      <c r="F73" s="137"/>
      <c r="G73" s="137"/>
      <c r="H73" s="137"/>
      <c r="I73" s="137"/>
      <c r="J73" s="138"/>
      <c r="K73" s="134" t="s">
        <v>75</v>
      </c>
      <c r="L73" s="134" t="s">
        <v>2</v>
      </c>
      <c r="M73" s="7" t="s">
        <v>3</v>
      </c>
    </row>
    <row r="74" spans="1:13" s="49" customFormat="1" ht="42" customHeight="1">
      <c r="A74" s="8"/>
      <c r="B74" s="6" t="s">
        <v>18</v>
      </c>
      <c r="C74" s="6" t="s">
        <v>19</v>
      </c>
      <c r="D74" s="6" t="s">
        <v>20</v>
      </c>
      <c r="E74" s="6" t="s">
        <v>21</v>
      </c>
      <c r="F74" s="6" t="s">
        <v>22</v>
      </c>
      <c r="G74" s="25" t="s">
        <v>23</v>
      </c>
      <c r="H74" s="26" t="s">
        <v>24</v>
      </c>
      <c r="I74" s="6" t="s">
        <v>26</v>
      </c>
      <c r="J74" s="6" t="s">
        <v>27</v>
      </c>
      <c r="K74" s="135"/>
      <c r="L74" s="135"/>
      <c r="M74" s="10"/>
    </row>
    <row r="75" spans="1:13" ht="28.5" customHeight="1">
      <c r="A75" s="78" t="s">
        <v>80</v>
      </c>
      <c r="B75" s="51"/>
      <c r="C75" s="51"/>
      <c r="D75" s="51"/>
      <c r="E75" s="51"/>
      <c r="F75" s="51"/>
      <c r="G75" s="51"/>
      <c r="H75" s="51"/>
      <c r="I75" s="51"/>
      <c r="J75" s="51"/>
      <c r="K75" s="51">
        <f aca="true" t="shared" si="9" ref="K75:K81">SUM(B75:J75)</f>
        <v>0</v>
      </c>
      <c r="L75" s="51"/>
      <c r="M75" s="53"/>
    </row>
    <row r="76" spans="1:13" ht="29.25" customHeight="1">
      <c r="A76" s="78" t="s">
        <v>81</v>
      </c>
      <c r="B76" s="51"/>
      <c r="C76" s="51"/>
      <c r="D76" s="51"/>
      <c r="E76" s="51"/>
      <c r="F76" s="51"/>
      <c r="G76" s="51"/>
      <c r="H76" s="51"/>
      <c r="I76" s="51"/>
      <c r="J76" s="51"/>
      <c r="K76" s="51">
        <f t="shared" si="9"/>
        <v>0</v>
      </c>
      <c r="L76" s="51"/>
      <c r="M76" s="53"/>
    </row>
    <row r="77" spans="1:13" ht="51.75" customHeight="1">
      <c r="A77" s="78" t="s">
        <v>82</v>
      </c>
      <c r="B77" s="51"/>
      <c r="C77" s="51"/>
      <c r="D77" s="51"/>
      <c r="E77" s="51"/>
      <c r="F77" s="51"/>
      <c r="G77" s="51"/>
      <c r="H77" s="51"/>
      <c r="I77" s="51"/>
      <c r="J77" s="51">
        <v>1</v>
      </c>
      <c r="K77" s="51">
        <f t="shared" si="9"/>
        <v>1</v>
      </c>
      <c r="L77" s="51"/>
      <c r="M77" s="53"/>
    </row>
    <row r="78" spans="1:13" ht="46.5">
      <c r="A78" s="78" t="s">
        <v>116</v>
      </c>
      <c r="B78" s="51"/>
      <c r="C78" s="51"/>
      <c r="D78" s="51"/>
      <c r="E78" s="51"/>
      <c r="F78" s="51"/>
      <c r="G78" s="51"/>
      <c r="H78" s="51"/>
      <c r="I78" s="51"/>
      <c r="J78" s="51"/>
      <c r="K78" s="51">
        <f t="shared" si="9"/>
        <v>0</v>
      </c>
      <c r="L78" s="51"/>
      <c r="M78" s="53"/>
    </row>
    <row r="79" spans="1:13" ht="46.5">
      <c r="A79" s="78" t="s">
        <v>117</v>
      </c>
      <c r="B79" s="51"/>
      <c r="C79" s="51"/>
      <c r="D79" s="51"/>
      <c r="E79" s="51"/>
      <c r="F79" s="51"/>
      <c r="G79" s="51"/>
      <c r="H79" s="51"/>
      <c r="I79" s="51"/>
      <c r="J79" s="51"/>
      <c r="K79" s="51">
        <f t="shared" si="9"/>
        <v>0</v>
      </c>
      <c r="L79" s="51"/>
      <c r="M79" s="53"/>
    </row>
    <row r="80" spans="1:13" ht="23.25">
      <c r="A80" s="78" t="s">
        <v>118</v>
      </c>
      <c r="B80" s="51"/>
      <c r="C80" s="51"/>
      <c r="D80" s="51"/>
      <c r="E80" s="51"/>
      <c r="F80" s="51"/>
      <c r="G80" s="51"/>
      <c r="H80" s="51"/>
      <c r="I80" s="51"/>
      <c r="J80" s="51"/>
      <c r="K80" s="51">
        <f t="shared" si="9"/>
        <v>0</v>
      </c>
      <c r="L80" s="51"/>
      <c r="M80" s="53"/>
    </row>
    <row r="81" spans="1:13" ht="29.25" customHeight="1">
      <c r="A81" s="78" t="s">
        <v>1</v>
      </c>
      <c r="B81" s="51">
        <f aca="true" t="shared" si="10" ref="B81:J81">SUM(B68:B80)</f>
        <v>0</v>
      </c>
      <c r="C81" s="51">
        <f t="shared" si="10"/>
        <v>0</v>
      </c>
      <c r="D81" s="51">
        <f t="shared" si="10"/>
        <v>0</v>
      </c>
      <c r="E81" s="51">
        <f t="shared" si="10"/>
        <v>0</v>
      </c>
      <c r="F81" s="51">
        <f t="shared" si="10"/>
        <v>0</v>
      </c>
      <c r="G81" s="51">
        <f t="shared" si="10"/>
        <v>0</v>
      </c>
      <c r="H81" s="51">
        <f t="shared" si="10"/>
        <v>0</v>
      </c>
      <c r="I81" s="51">
        <f t="shared" si="10"/>
        <v>0</v>
      </c>
      <c r="J81" s="51">
        <f t="shared" si="10"/>
        <v>1</v>
      </c>
      <c r="K81" s="51">
        <f t="shared" si="9"/>
        <v>1</v>
      </c>
      <c r="L81" s="51">
        <f>SUM(L68:L80)</f>
        <v>0</v>
      </c>
      <c r="M81" s="51"/>
    </row>
    <row r="82" spans="1:13" ht="23.25" customHeight="1">
      <c r="A82" s="78" t="s">
        <v>60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3"/>
    </row>
    <row r="83" spans="1:13" ht="27" customHeight="1">
      <c r="A83" s="78" t="s">
        <v>61</v>
      </c>
      <c r="B83" s="51"/>
      <c r="C83" s="51"/>
      <c r="D83" s="51"/>
      <c r="E83" s="51"/>
      <c r="F83" s="51"/>
      <c r="G83" s="51"/>
      <c r="H83" s="51"/>
      <c r="I83" s="51"/>
      <c r="J83" s="51"/>
      <c r="K83" s="51">
        <f>SUM(B83:J83)</f>
        <v>0</v>
      </c>
      <c r="L83" s="51"/>
      <c r="M83" s="53"/>
    </row>
    <row r="84" spans="1:13" ht="27" customHeight="1">
      <c r="A84" s="78" t="s">
        <v>62</v>
      </c>
      <c r="B84" s="51"/>
      <c r="C84" s="51"/>
      <c r="D84" s="51"/>
      <c r="E84" s="51"/>
      <c r="F84" s="51"/>
      <c r="G84" s="51"/>
      <c r="H84" s="51"/>
      <c r="I84" s="51"/>
      <c r="J84" s="51"/>
      <c r="K84" s="51">
        <f>SUM(B84:J84)</f>
        <v>0</v>
      </c>
      <c r="L84" s="51"/>
      <c r="M84" s="53"/>
    </row>
    <row r="85" spans="1:13" ht="27" customHeight="1">
      <c r="A85" s="78" t="s">
        <v>63</v>
      </c>
      <c r="B85" s="51"/>
      <c r="C85" s="51"/>
      <c r="D85" s="51"/>
      <c r="E85" s="51"/>
      <c r="F85" s="51"/>
      <c r="G85" s="51"/>
      <c r="H85" s="51"/>
      <c r="I85" s="51"/>
      <c r="J85" s="51"/>
      <c r="K85" s="51">
        <f>SUM(B85:J85)</f>
        <v>0</v>
      </c>
      <c r="L85" s="51"/>
      <c r="M85" s="53"/>
    </row>
    <row r="86" spans="1:13" ht="27" customHeight="1">
      <c r="A86" s="78" t="s">
        <v>64</v>
      </c>
      <c r="B86" s="51"/>
      <c r="C86" s="51"/>
      <c r="D86" s="51"/>
      <c r="E86" s="51"/>
      <c r="F86" s="51"/>
      <c r="G86" s="51"/>
      <c r="H86" s="51"/>
      <c r="I86" s="51"/>
      <c r="J86" s="51"/>
      <c r="K86" s="51">
        <f>SUM(B86:J86)</f>
        <v>0</v>
      </c>
      <c r="L86" s="51"/>
      <c r="M86" s="53"/>
    </row>
    <row r="87" spans="1:13" ht="27" customHeight="1">
      <c r="A87" s="78" t="s">
        <v>65</v>
      </c>
      <c r="B87" s="51"/>
      <c r="C87" s="51"/>
      <c r="D87" s="51"/>
      <c r="E87" s="51"/>
      <c r="F87" s="51"/>
      <c r="G87" s="51"/>
      <c r="H87" s="51"/>
      <c r="I87" s="51"/>
      <c r="J87" s="51"/>
      <c r="K87" s="51">
        <f>SUM(B87:J87)</f>
        <v>0</v>
      </c>
      <c r="L87" s="51"/>
      <c r="M87" s="53"/>
    </row>
    <row r="88" spans="1:13" ht="26.25">
      <c r="A88" s="139" t="s">
        <v>146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40" t="s">
        <v>149</v>
      </c>
      <c r="L88" s="140"/>
      <c r="M88" s="140"/>
    </row>
    <row r="89" spans="1:13" s="49" customFormat="1" ht="23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67"/>
    </row>
    <row r="90" spans="1:13" s="49" customFormat="1" ht="25.5" customHeight="1">
      <c r="A90" s="5" t="s">
        <v>17</v>
      </c>
      <c r="B90" s="136" t="s">
        <v>25</v>
      </c>
      <c r="C90" s="137"/>
      <c r="D90" s="137"/>
      <c r="E90" s="137"/>
      <c r="F90" s="137"/>
      <c r="G90" s="137"/>
      <c r="H90" s="137"/>
      <c r="I90" s="137"/>
      <c r="J90" s="138"/>
      <c r="K90" s="134" t="s">
        <v>75</v>
      </c>
      <c r="L90" s="134" t="s">
        <v>2</v>
      </c>
      <c r="M90" s="7" t="s">
        <v>3</v>
      </c>
    </row>
    <row r="91" spans="1:13" s="49" customFormat="1" ht="42" customHeight="1">
      <c r="A91" s="8"/>
      <c r="B91" s="6" t="s">
        <v>18</v>
      </c>
      <c r="C91" s="6" t="s">
        <v>19</v>
      </c>
      <c r="D91" s="6" t="s">
        <v>20</v>
      </c>
      <c r="E91" s="6" t="s">
        <v>21</v>
      </c>
      <c r="F91" s="6" t="s">
        <v>22</v>
      </c>
      <c r="G91" s="25" t="s">
        <v>23</v>
      </c>
      <c r="H91" s="26" t="s">
        <v>24</v>
      </c>
      <c r="I91" s="6" t="s">
        <v>26</v>
      </c>
      <c r="J91" s="6" t="s">
        <v>27</v>
      </c>
      <c r="K91" s="135"/>
      <c r="L91" s="135"/>
      <c r="M91" s="10"/>
    </row>
    <row r="92" spans="1:13" ht="27" customHeight="1">
      <c r="A92" s="78" t="s">
        <v>66</v>
      </c>
      <c r="B92" s="51"/>
      <c r="C92" s="51"/>
      <c r="D92" s="51"/>
      <c r="E92" s="51"/>
      <c r="F92" s="51"/>
      <c r="G92" s="51"/>
      <c r="H92" s="51"/>
      <c r="I92" s="51"/>
      <c r="J92" s="51"/>
      <c r="K92" s="51">
        <f>SUM(B92:J92)</f>
        <v>0</v>
      </c>
      <c r="L92" s="51"/>
      <c r="M92" s="53"/>
    </row>
    <row r="93" spans="1:13" s="61" customFormat="1" ht="23.25">
      <c r="A93" s="78" t="s">
        <v>77</v>
      </c>
      <c r="B93" s="51"/>
      <c r="C93" s="51"/>
      <c r="D93" s="51"/>
      <c r="E93" s="51"/>
      <c r="F93" s="51"/>
      <c r="G93" s="51"/>
      <c r="H93" s="51"/>
      <c r="I93" s="51"/>
      <c r="J93" s="55"/>
      <c r="K93" s="51">
        <f>SUM(B93:J93)</f>
        <v>0</v>
      </c>
      <c r="L93" s="51"/>
      <c r="M93" s="53"/>
    </row>
    <row r="94" spans="1:13" s="49" customFormat="1" ht="23.25">
      <c r="A94" s="78" t="s">
        <v>1</v>
      </c>
      <c r="B94" s="55">
        <f aca="true" t="shared" si="11" ref="B94:J94">SUM(B82:B93)</f>
        <v>0</v>
      </c>
      <c r="C94" s="55">
        <f t="shared" si="11"/>
        <v>0</v>
      </c>
      <c r="D94" s="55">
        <f t="shared" si="11"/>
        <v>0</v>
      </c>
      <c r="E94" s="55">
        <f t="shared" si="11"/>
        <v>0</v>
      </c>
      <c r="F94" s="55">
        <f t="shared" si="11"/>
        <v>0</v>
      </c>
      <c r="G94" s="55">
        <f t="shared" si="11"/>
        <v>0</v>
      </c>
      <c r="H94" s="55">
        <f t="shared" si="11"/>
        <v>0</v>
      </c>
      <c r="I94" s="55">
        <f t="shared" si="11"/>
        <v>0</v>
      </c>
      <c r="J94" s="55">
        <f t="shared" si="11"/>
        <v>0</v>
      </c>
      <c r="K94" s="51">
        <f>SUM(B94:J94)</f>
        <v>0</v>
      </c>
      <c r="L94" s="55">
        <f>SUM(L82:L93)</f>
        <v>0</v>
      </c>
      <c r="M94" s="53"/>
    </row>
    <row r="95" spans="1:13" ht="26.25">
      <c r="A95" s="57" t="s">
        <v>119</v>
      </c>
      <c r="B95" s="27">
        <f aca="true" t="shared" si="12" ref="B95:L95">SUM(B23,B35,B53,B67,B81,B94)</f>
        <v>0</v>
      </c>
      <c r="C95" s="27">
        <f t="shared" si="12"/>
        <v>1</v>
      </c>
      <c r="D95" s="27">
        <f t="shared" si="12"/>
        <v>1</v>
      </c>
      <c r="E95" s="27">
        <f t="shared" si="12"/>
        <v>1</v>
      </c>
      <c r="F95" s="27">
        <f t="shared" si="12"/>
        <v>1</v>
      </c>
      <c r="G95" s="27">
        <f t="shared" si="12"/>
        <v>1</v>
      </c>
      <c r="H95" s="27">
        <f t="shared" si="12"/>
        <v>2</v>
      </c>
      <c r="I95" s="27">
        <f t="shared" si="12"/>
        <v>0</v>
      </c>
      <c r="J95" s="27">
        <f t="shared" si="12"/>
        <v>219</v>
      </c>
      <c r="K95" s="27">
        <f t="shared" si="12"/>
        <v>226</v>
      </c>
      <c r="L95" s="27">
        <f t="shared" si="12"/>
        <v>0</v>
      </c>
      <c r="M95" s="59"/>
    </row>
    <row r="96" spans="1:13" ht="26.25">
      <c r="A96" s="57" t="s">
        <v>103</v>
      </c>
      <c r="B96" s="130">
        <f>SUM(B95:J95)</f>
        <v>226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2"/>
    </row>
    <row r="97" spans="1:13" ht="26.25">
      <c r="A97" s="60" t="s">
        <v>175</v>
      </c>
      <c r="B97" s="142">
        <f>'[2]6.2นศ.ต่ออาจารย์'!$B$35:$C$35</f>
        <v>1773.86</v>
      </c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6"/>
    </row>
    <row r="98" spans="1:13" ht="26.25">
      <c r="A98" s="60" t="s">
        <v>120</v>
      </c>
      <c r="B98" s="142">
        <f>(B96/B97)*100</f>
        <v>12.740577046666592</v>
      </c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4"/>
    </row>
    <row r="99" spans="1:13" ht="23.25">
      <c r="A99" s="62" t="s">
        <v>144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4" t="s">
        <v>145</v>
      </c>
    </row>
    <row r="100" spans="1:13" s="66" customFormat="1" ht="23.25">
      <c r="A100" s="68" t="s">
        <v>83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70"/>
    </row>
    <row r="101" spans="1:13" s="66" customFormat="1" ht="23.25">
      <c r="A101" s="81" t="s">
        <v>84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3"/>
    </row>
    <row r="102" spans="1:13" ht="23.25">
      <c r="A102" s="71" t="s">
        <v>85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3"/>
    </row>
    <row r="103" spans="1:13" ht="23.25">
      <c r="A103" s="74" t="s">
        <v>86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6"/>
    </row>
    <row r="104" spans="1:13" ht="23.25">
      <c r="A104" s="45" t="s">
        <v>4</v>
      </c>
      <c r="I104" s="133" t="s">
        <v>5</v>
      </c>
      <c r="J104" s="133"/>
      <c r="K104" s="133"/>
      <c r="L104" s="133"/>
      <c r="M104" s="133"/>
    </row>
    <row r="105" spans="1:13" ht="23.25">
      <c r="A105" s="141" t="s">
        <v>11</v>
      </c>
      <c r="B105" s="141"/>
      <c r="C105" s="141"/>
      <c r="L105" s="147" t="s">
        <v>6</v>
      </c>
      <c r="M105" s="147"/>
    </row>
    <row r="106" spans="1:3" ht="23.25">
      <c r="A106" s="141" t="s">
        <v>12</v>
      </c>
      <c r="B106" s="141"/>
      <c r="C106" s="141"/>
    </row>
  </sheetData>
  <mergeCells count="41">
    <mergeCell ref="A71:J71"/>
    <mergeCell ref="K71:M71"/>
    <mergeCell ref="B90:J90"/>
    <mergeCell ref="K90:K91"/>
    <mergeCell ref="L90:L91"/>
    <mergeCell ref="B73:J73"/>
    <mergeCell ref="K73:K74"/>
    <mergeCell ref="L73:L74"/>
    <mergeCell ref="A88:J88"/>
    <mergeCell ref="K88:M88"/>
    <mergeCell ref="L38:L39"/>
    <mergeCell ref="A54:J54"/>
    <mergeCell ref="K54:M54"/>
    <mergeCell ref="B56:J56"/>
    <mergeCell ref="K56:K57"/>
    <mergeCell ref="L56:L57"/>
    <mergeCell ref="A1:J1"/>
    <mergeCell ref="K1:M1"/>
    <mergeCell ref="A17:J17"/>
    <mergeCell ref="K17:M17"/>
    <mergeCell ref="B7:J7"/>
    <mergeCell ref="K7:K8"/>
    <mergeCell ref="J5:M5"/>
    <mergeCell ref="A3:M3"/>
    <mergeCell ref="A4:M4"/>
    <mergeCell ref="B6:L6"/>
    <mergeCell ref="A106:C106"/>
    <mergeCell ref="B98:M98"/>
    <mergeCell ref="A105:C105"/>
    <mergeCell ref="B97:M97"/>
    <mergeCell ref="L105:M105"/>
    <mergeCell ref="B96:M96"/>
    <mergeCell ref="I104:M104"/>
    <mergeCell ref="L7:L8"/>
    <mergeCell ref="B19:J19"/>
    <mergeCell ref="K19:K20"/>
    <mergeCell ref="L19:L20"/>
    <mergeCell ref="A36:J36"/>
    <mergeCell ref="K36:M36"/>
    <mergeCell ref="B38:J38"/>
    <mergeCell ref="K38:K39"/>
  </mergeCells>
  <printOptions/>
  <pageMargins left="0.6299212598425197" right="0.35433070866141736" top="1.3779527559055118" bottom="0.984251968503937" header="0.5118110236220472" footer="0.31496062992125984"/>
  <pageSetup firstPageNumber="1" useFirstPageNumber="1" horizontalDpi="600" verticalDpi="600" orientation="landscape" paperSize="9" scale="83" r:id="rId1"/>
  <headerFooter alignWithMargins="0">
    <oddHeader>&amp;R&amp;"Angsana New,ตัวหนา"&amp;18
</oddHeader>
    <oddFooter>&amp;Cหน้า 4-&amp;P</oddFooter>
  </headerFooter>
  <rowBreaks count="4" manualBreakCount="4">
    <brk id="16" max="12" man="1"/>
    <brk id="35" max="12" man="1"/>
    <brk id="53" max="12" man="1"/>
    <brk id="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80" zoomScaleSheetLayoutView="80" workbookViewId="0" topLeftCell="A7">
      <selection activeCell="G13" sqref="G13"/>
    </sheetView>
  </sheetViews>
  <sheetFormatPr defaultColWidth="9.140625" defaultRowHeight="21.75"/>
  <cols>
    <col min="1" max="1" width="44.8515625" style="45" customWidth="1"/>
    <col min="2" max="2" width="8.140625" style="45" customWidth="1"/>
    <col min="3" max="3" width="8.28125" style="45" customWidth="1"/>
    <col min="4" max="4" width="11.57421875" style="45" customWidth="1"/>
    <col min="5" max="5" width="8.28125" style="45" customWidth="1"/>
    <col min="6" max="6" width="6.140625" style="45" customWidth="1"/>
    <col min="7" max="7" width="7.140625" style="45" customWidth="1"/>
    <col min="8" max="8" width="8.00390625" style="45" customWidth="1"/>
    <col min="9" max="9" width="7.28125" style="45" customWidth="1"/>
    <col min="10" max="10" width="7.7109375" style="45" customWidth="1"/>
    <col min="11" max="11" width="15.8515625" style="45" customWidth="1"/>
    <col min="12" max="12" width="12.7109375" style="67" customWidth="1"/>
    <col min="13" max="13" width="0.13671875" style="45" hidden="1" customWidth="1"/>
    <col min="14" max="16384" width="9.140625" style="45" customWidth="1"/>
  </cols>
  <sheetData>
    <row r="1" spans="1:12" ht="26.25">
      <c r="A1" s="139" t="s">
        <v>146</v>
      </c>
      <c r="B1" s="139"/>
      <c r="C1" s="139"/>
      <c r="D1" s="139"/>
      <c r="E1" s="139"/>
      <c r="F1" s="139"/>
      <c r="G1" s="139"/>
      <c r="H1" s="139"/>
      <c r="I1" s="139"/>
      <c r="J1" s="148" t="s">
        <v>147</v>
      </c>
      <c r="K1" s="148"/>
      <c r="L1" s="148"/>
    </row>
    <row r="3" spans="1:13" ht="26.25">
      <c r="A3" s="117" t="s">
        <v>15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24"/>
    </row>
    <row r="4" spans="1:13" ht="26.25" customHeight="1">
      <c r="A4" s="125" t="s">
        <v>121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46"/>
    </row>
    <row r="5" spans="1:13" ht="26.25" customHeight="1">
      <c r="A5" s="20" t="s">
        <v>142</v>
      </c>
      <c r="B5" s="21"/>
      <c r="C5" s="21"/>
      <c r="D5" s="21"/>
      <c r="E5" s="21"/>
      <c r="F5" s="21"/>
      <c r="G5" s="21"/>
      <c r="H5" s="21"/>
      <c r="I5" s="21"/>
      <c r="J5" s="122" t="s">
        <v>143</v>
      </c>
      <c r="K5" s="122"/>
      <c r="L5" s="123"/>
      <c r="M5" s="46"/>
    </row>
    <row r="6" spans="1:13" ht="23.25">
      <c r="A6" s="48"/>
      <c r="B6" s="118"/>
      <c r="C6" s="118"/>
      <c r="D6" s="118"/>
      <c r="E6" s="118"/>
      <c r="F6" s="118"/>
      <c r="G6" s="118"/>
      <c r="H6" s="118"/>
      <c r="I6" s="24"/>
      <c r="J6" s="122"/>
      <c r="K6" s="122"/>
      <c r="L6" s="123"/>
      <c r="M6" s="46"/>
    </row>
    <row r="7" spans="1:13" s="49" customFormat="1" ht="25.5" customHeight="1">
      <c r="A7" s="5" t="s">
        <v>87</v>
      </c>
      <c r="B7" s="115" t="s">
        <v>29</v>
      </c>
      <c r="C7" s="150"/>
      <c r="D7" s="151"/>
      <c r="E7" s="115" t="s">
        <v>30</v>
      </c>
      <c r="F7" s="150"/>
      <c r="G7" s="150"/>
      <c r="H7" s="150"/>
      <c r="I7" s="150"/>
      <c r="J7" s="151"/>
      <c r="K7" s="6" t="s">
        <v>32</v>
      </c>
      <c r="L7" s="7" t="s">
        <v>3</v>
      </c>
      <c r="M7" s="128" t="s">
        <v>3</v>
      </c>
    </row>
    <row r="8" spans="1:13" s="49" customFormat="1" ht="53.25" customHeight="1">
      <c r="A8" s="8"/>
      <c r="B8" s="6" t="s">
        <v>28</v>
      </c>
      <c r="C8" s="6" t="s">
        <v>122</v>
      </c>
      <c r="D8" s="6" t="s">
        <v>1</v>
      </c>
      <c r="E8" s="6" t="s">
        <v>123</v>
      </c>
      <c r="F8" s="6" t="s">
        <v>31</v>
      </c>
      <c r="G8" s="6" t="s">
        <v>72</v>
      </c>
      <c r="H8" s="6" t="s">
        <v>124</v>
      </c>
      <c r="I8" s="6" t="s">
        <v>73</v>
      </c>
      <c r="J8" s="6" t="s">
        <v>1</v>
      </c>
      <c r="K8" s="9"/>
      <c r="L8" s="10"/>
      <c r="M8" s="128"/>
    </row>
    <row r="9" spans="1:13" ht="23.25">
      <c r="A9" s="50" t="s">
        <v>132</v>
      </c>
      <c r="B9" s="51"/>
      <c r="C9" s="51"/>
      <c r="D9" s="188">
        <v>28364</v>
      </c>
      <c r="E9" s="51"/>
      <c r="F9" s="51"/>
      <c r="G9" s="51"/>
      <c r="H9" s="51"/>
      <c r="I9" s="51"/>
      <c r="J9" s="51">
        <f aca="true" t="shared" si="0" ref="J9:J14">SUM(E9:I9)</f>
        <v>0</v>
      </c>
      <c r="K9" s="52">
        <f aca="true" t="shared" si="1" ref="K9:K14">SUM(D9,J9)</f>
        <v>28364</v>
      </c>
      <c r="L9" s="53"/>
      <c r="M9" s="54"/>
    </row>
    <row r="10" spans="1:13" ht="23.25">
      <c r="A10" s="50" t="s">
        <v>133</v>
      </c>
      <c r="B10" s="51"/>
      <c r="C10" s="51"/>
      <c r="D10" s="188">
        <v>1000</v>
      </c>
      <c r="E10" s="51"/>
      <c r="F10" s="51"/>
      <c r="G10" s="51"/>
      <c r="H10" s="51"/>
      <c r="I10" s="51"/>
      <c r="J10" s="51">
        <f t="shared" si="0"/>
        <v>0</v>
      </c>
      <c r="K10" s="52">
        <f t="shared" si="1"/>
        <v>1000</v>
      </c>
      <c r="L10" s="53"/>
      <c r="M10" s="54"/>
    </row>
    <row r="11" spans="1:13" ht="23.25">
      <c r="A11" s="50" t="s">
        <v>134</v>
      </c>
      <c r="B11" s="51"/>
      <c r="C11" s="51"/>
      <c r="D11" s="188">
        <v>134300</v>
      </c>
      <c r="E11" s="51"/>
      <c r="F11" s="51"/>
      <c r="G11" s="51"/>
      <c r="H11" s="51"/>
      <c r="I11" s="51"/>
      <c r="J11" s="51">
        <f t="shared" si="0"/>
        <v>0</v>
      </c>
      <c r="K11" s="52">
        <f t="shared" si="1"/>
        <v>134300</v>
      </c>
      <c r="L11" s="53"/>
      <c r="M11" s="54"/>
    </row>
    <row r="12" spans="1:13" ht="23.25">
      <c r="A12" s="50" t="s">
        <v>135</v>
      </c>
      <c r="B12" s="51"/>
      <c r="C12" s="51"/>
      <c r="D12" s="188">
        <v>112681</v>
      </c>
      <c r="E12" s="51"/>
      <c r="F12" s="51"/>
      <c r="G12" s="51"/>
      <c r="H12" s="51"/>
      <c r="I12" s="51"/>
      <c r="J12" s="51">
        <f t="shared" si="0"/>
        <v>0</v>
      </c>
      <c r="K12" s="52">
        <f t="shared" si="1"/>
        <v>112681</v>
      </c>
      <c r="L12" s="53"/>
      <c r="M12" s="54"/>
    </row>
    <row r="13" spans="1:13" ht="23.25">
      <c r="A13" s="50" t="s">
        <v>136</v>
      </c>
      <c r="B13" s="51"/>
      <c r="C13" s="51"/>
      <c r="D13" s="188">
        <v>30000</v>
      </c>
      <c r="E13" s="51"/>
      <c r="F13" s="51"/>
      <c r="G13" s="51"/>
      <c r="H13" s="51"/>
      <c r="I13" s="51"/>
      <c r="J13" s="51">
        <f t="shared" si="0"/>
        <v>0</v>
      </c>
      <c r="K13" s="52">
        <f t="shared" si="1"/>
        <v>30000</v>
      </c>
      <c r="L13" s="53"/>
      <c r="M13" s="54"/>
    </row>
    <row r="14" spans="1:13" ht="23.25">
      <c r="A14" s="50" t="s">
        <v>137</v>
      </c>
      <c r="B14" s="51"/>
      <c r="C14" s="51"/>
      <c r="D14" s="189">
        <v>58821.45</v>
      </c>
      <c r="E14" s="51"/>
      <c r="F14" s="51"/>
      <c r="G14" s="51"/>
      <c r="H14" s="51"/>
      <c r="I14" s="51"/>
      <c r="J14" s="51">
        <f t="shared" si="0"/>
        <v>0</v>
      </c>
      <c r="K14" s="187">
        <f t="shared" si="1"/>
        <v>58821.45</v>
      </c>
      <c r="L14" s="53"/>
      <c r="M14" s="54"/>
    </row>
    <row r="15" spans="1:13" ht="23.25">
      <c r="A15" s="50" t="s">
        <v>138</v>
      </c>
      <c r="B15" s="51"/>
      <c r="C15" s="51"/>
      <c r="D15" s="188">
        <v>3997</v>
      </c>
      <c r="E15" s="51"/>
      <c r="F15" s="51"/>
      <c r="G15" s="51"/>
      <c r="H15" s="51"/>
      <c r="I15" s="51"/>
      <c r="J15" s="51">
        <f>SUM(E15:I15)</f>
        <v>0</v>
      </c>
      <c r="K15" s="52">
        <f>SUM(D15,J15)</f>
        <v>3997</v>
      </c>
      <c r="L15" s="53"/>
      <c r="M15" s="54"/>
    </row>
    <row r="16" spans="1:13" ht="23.25">
      <c r="A16" s="50" t="s">
        <v>139</v>
      </c>
      <c r="B16" s="51"/>
      <c r="C16" s="51"/>
      <c r="D16" s="188">
        <v>36307</v>
      </c>
      <c r="E16" s="51"/>
      <c r="F16" s="51"/>
      <c r="G16" s="51"/>
      <c r="H16" s="51"/>
      <c r="I16" s="51"/>
      <c r="J16" s="51">
        <f>SUM(E16:I16)</f>
        <v>0</v>
      </c>
      <c r="K16" s="52">
        <f>SUM(D16,J16)</f>
        <v>36307</v>
      </c>
      <c r="L16" s="53"/>
      <c r="M16" s="54"/>
    </row>
    <row r="17" spans="1:13" ht="23.25">
      <c r="A17" s="50" t="s">
        <v>140</v>
      </c>
      <c r="B17" s="51"/>
      <c r="C17" s="51"/>
      <c r="D17" s="188">
        <v>87656</v>
      </c>
      <c r="E17" s="51"/>
      <c r="F17" s="51"/>
      <c r="G17" s="51"/>
      <c r="H17" s="51"/>
      <c r="I17" s="51"/>
      <c r="J17" s="51">
        <f>SUM(E17:I17)</f>
        <v>0</v>
      </c>
      <c r="K17" s="52">
        <f>SUM(D17,J17)</f>
        <v>87656</v>
      </c>
      <c r="L17" s="53"/>
      <c r="M17" s="54"/>
    </row>
    <row r="18" spans="1:13" ht="23.25">
      <c r="A18" s="50" t="s">
        <v>141</v>
      </c>
      <c r="B18" s="51"/>
      <c r="C18" s="51"/>
      <c r="D18" s="188">
        <v>500</v>
      </c>
      <c r="E18" s="51"/>
      <c r="F18" s="51"/>
      <c r="G18" s="51"/>
      <c r="H18" s="51"/>
      <c r="I18" s="51"/>
      <c r="J18" s="51">
        <f>SUM(E18:I18)</f>
        <v>0</v>
      </c>
      <c r="K18" s="52">
        <f>SUM(D18,J18)</f>
        <v>500</v>
      </c>
      <c r="L18" s="53"/>
      <c r="M18" s="54"/>
    </row>
    <row r="19" spans="1:13" ht="23.25">
      <c r="A19" s="50" t="s">
        <v>173</v>
      </c>
      <c r="B19" s="55"/>
      <c r="C19" s="55"/>
      <c r="D19" s="56">
        <v>409362</v>
      </c>
      <c r="E19" s="55"/>
      <c r="F19" s="55"/>
      <c r="G19" s="55"/>
      <c r="H19" s="55"/>
      <c r="I19" s="55"/>
      <c r="J19" s="51">
        <f>SUM(E19:I19)</f>
        <v>0</v>
      </c>
      <c r="K19" s="52">
        <f>SUM(D19,J19)</f>
        <v>409362</v>
      </c>
      <c r="L19" s="53"/>
      <c r="M19" s="54"/>
    </row>
    <row r="20" spans="1:13" s="61" customFormat="1" ht="26.25">
      <c r="A20" s="57" t="s">
        <v>89</v>
      </c>
      <c r="B20" s="27">
        <f aca="true" t="shared" si="2" ref="B20:J20">SUM(B9:B18)</f>
        <v>0</v>
      </c>
      <c r="C20" s="27">
        <f t="shared" si="2"/>
        <v>0</v>
      </c>
      <c r="D20" s="58">
        <f>SUM(D9:D19)</f>
        <v>902988.45</v>
      </c>
      <c r="E20" s="27">
        <f t="shared" si="2"/>
        <v>0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7">
        <f t="shared" si="2"/>
        <v>0</v>
      </c>
      <c r="J20" s="27">
        <f t="shared" si="2"/>
        <v>0</v>
      </c>
      <c r="K20" s="58">
        <f>SUM(K9:K19)</f>
        <v>902988.45</v>
      </c>
      <c r="L20" s="59"/>
      <c r="M20" s="60"/>
    </row>
    <row r="21" spans="1:13" ht="26.25">
      <c r="A21" s="60" t="s">
        <v>88</v>
      </c>
      <c r="B21" s="152">
        <f>(K20/'[1]5.7,8คชจ.กับเงินเหลือจ่าย'!$F$19)*100</f>
        <v>0.5127105582421945</v>
      </c>
      <c r="C21" s="153"/>
      <c r="D21" s="153"/>
      <c r="E21" s="42"/>
      <c r="F21" s="42" t="s">
        <v>174</v>
      </c>
      <c r="G21" s="42"/>
      <c r="H21" s="42"/>
      <c r="I21" s="42"/>
      <c r="J21" s="42"/>
      <c r="K21" s="42"/>
      <c r="L21" s="42"/>
      <c r="M21" s="22"/>
    </row>
    <row r="22" spans="1:13" ht="23.25">
      <c r="A22" s="62" t="s">
        <v>144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4" t="s">
        <v>145</v>
      </c>
      <c r="M22" s="65"/>
    </row>
    <row r="23" spans="1:12" s="66" customFormat="1" ht="26.25">
      <c r="A23" s="139" t="s">
        <v>146</v>
      </c>
      <c r="B23" s="139"/>
      <c r="C23" s="139"/>
      <c r="D23" s="139"/>
      <c r="E23" s="139"/>
      <c r="F23" s="139"/>
      <c r="G23" s="139"/>
      <c r="H23" s="139"/>
      <c r="I23" s="139"/>
      <c r="J23" s="148" t="s">
        <v>148</v>
      </c>
      <c r="K23" s="148"/>
      <c r="L23" s="148"/>
    </row>
    <row r="24" spans="1:12" s="66" customFormat="1" ht="24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67"/>
    </row>
    <row r="25" spans="1:12" s="66" customFormat="1" ht="25.5" customHeight="1">
      <c r="A25" s="68" t="s">
        <v>83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70"/>
    </row>
    <row r="26" spans="1:12" s="66" customFormat="1" ht="23.25">
      <c r="A26" s="71" t="s">
        <v>90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</row>
    <row r="27" spans="1:12" s="66" customFormat="1" ht="51" customHeight="1">
      <c r="A27" s="119" t="s">
        <v>104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1"/>
    </row>
    <row r="28" spans="1:12" s="66" customFormat="1" ht="45.75" customHeight="1">
      <c r="A28" s="119" t="s">
        <v>91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1"/>
    </row>
    <row r="29" spans="1:12" ht="23.25">
      <c r="A29" s="71" t="s">
        <v>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3"/>
    </row>
    <row r="30" spans="1:12" ht="23.25">
      <c r="A30" s="71" t="s">
        <v>93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2" ht="23.25">
      <c r="A31" s="74" t="s">
        <v>94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6"/>
    </row>
    <row r="32" spans="1:12" ht="23.25">
      <c r="A32" s="45" t="s">
        <v>4</v>
      </c>
      <c r="H32" s="129" t="s">
        <v>5</v>
      </c>
      <c r="I32" s="129"/>
      <c r="J32" s="129"/>
      <c r="K32" s="129"/>
      <c r="L32" s="129"/>
    </row>
    <row r="33" spans="1:12" ht="23.25">
      <c r="A33" s="77" t="s">
        <v>11</v>
      </c>
      <c r="H33" s="147" t="s">
        <v>6</v>
      </c>
      <c r="I33" s="147"/>
      <c r="J33" s="147"/>
      <c r="K33" s="147"/>
      <c r="L33" s="147"/>
    </row>
    <row r="34" ht="23.25">
      <c r="A34" s="77" t="s">
        <v>12</v>
      </c>
    </row>
  </sheetData>
  <mergeCells count="17">
    <mergeCell ref="M7:M8"/>
    <mergeCell ref="H32:L32"/>
    <mergeCell ref="B7:D7"/>
    <mergeCell ref="E7:J7"/>
    <mergeCell ref="A23:I23"/>
    <mergeCell ref="J23:L23"/>
    <mergeCell ref="B21:D21"/>
    <mergeCell ref="H33:L33"/>
    <mergeCell ref="A1:I1"/>
    <mergeCell ref="J1:L1"/>
    <mergeCell ref="A27:L27"/>
    <mergeCell ref="A28:L28"/>
    <mergeCell ref="B6:H6"/>
    <mergeCell ref="J6:L6"/>
    <mergeCell ref="A3:M3"/>
    <mergeCell ref="A4:L4"/>
    <mergeCell ref="J5:L5"/>
  </mergeCells>
  <printOptions/>
  <pageMargins left="0.75" right="0.75" top="1" bottom="1" header="0.5" footer="0.5"/>
  <pageSetup firstPageNumber="7" useFirstPageNumber="1" horizontalDpi="600" verticalDpi="600" orientation="landscape" paperSize="9" scale="85" r:id="rId1"/>
  <headerFooter alignWithMargins="0">
    <oddFooter>&amp;Cหน้า 4-&amp;P</oddFooter>
  </headerFooter>
  <rowBreaks count="1" manualBreakCount="1">
    <brk id="22" max="255" man="1"/>
  </rowBreaks>
  <ignoredErrors>
    <ignoredError sqref="J9:J19" formulaRange="1"/>
    <ignoredError sqref="D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3"/>
  <dimension ref="A1:D26"/>
  <sheetViews>
    <sheetView view="pageBreakPreview" zoomScale="60" workbookViewId="0" topLeftCell="A1">
      <selection activeCell="A4" sqref="A1:IV16384"/>
    </sheetView>
  </sheetViews>
  <sheetFormatPr defaultColWidth="9.140625" defaultRowHeight="21.75"/>
  <cols>
    <col min="1" max="1" width="39.7109375" style="1" customWidth="1"/>
    <col min="2" max="2" width="48.28125" style="1" customWidth="1"/>
    <col min="3" max="3" width="50.140625" style="1" customWidth="1"/>
    <col min="4" max="4" width="7.8515625" style="1" customWidth="1"/>
    <col min="5" max="5" width="7.140625" style="1" customWidth="1"/>
    <col min="6" max="6" width="7.8515625" style="1" customWidth="1"/>
    <col min="7" max="7" width="10.28125" style="1" customWidth="1"/>
    <col min="8" max="8" width="7.140625" style="1" customWidth="1"/>
    <col min="9" max="9" width="6.28125" style="1" customWidth="1"/>
    <col min="10" max="11" width="5.00390625" style="1" customWidth="1"/>
    <col min="12" max="12" width="9.57421875" style="1" customWidth="1"/>
    <col min="13" max="16384" width="9.140625" style="1" customWidth="1"/>
  </cols>
  <sheetData>
    <row r="1" spans="1:3" ht="25.5">
      <c r="A1" s="162" t="s">
        <v>146</v>
      </c>
      <c r="B1" s="162"/>
      <c r="C1" s="162"/>
    </row>
    <row r="2" spans="2:3" ht="23.25" customHeight="1">
      <c r="B2" s="163" t="s">
        <v>155</v>
      </c>
      <c r="C2" s="163"/>
    </row>
    <row r="3" spans="1:3" ht="26.25">
      <c r="A3" s="166" t="s">
        <v>15</v>
      </c>
      <c r="B3" s="167"/>
      <c r="C3" s="168"/>
    </row>
    <row r="4" spans="1:3" ht="26.25">
      <c r="A4" s="166" t="s">
        <v>125</v>
      </c>
      <c r="B4" s="167"/>
      <c r="C4" s="168"/>
    </row>
    <row r="5" spans="1:3" ht="23.25">
      <c r="A5" s="12" t="s">
        <v>142</v>
      </c>
      <c r="B5" s="164" t="s">
        <v>143</v>
      </c>
      <c r="C5" s="165"/>
    </row>
    <row r="6" spans="1:3" ht="23.25">
      <c r="A6" s="15" t="s">
        <v>126</v>
      </c>
      <c r="B6" s="16" t="s">
        <v>70</v>
      </c>
      <c r="C6" s="16" t="s">
        <v>0</v>
      </c>
    </row>
    <row r="7" spans="1:3" ht="23.25">
      <c r="A7" s="84"/>
      <c r="B7" s="2"/>
      <c r="C7" s="84"/>
    </row>
    <row r="8" spans="1:3" ht="23.25">
      <c r="A8" s="85"/>
      <c r="B8" s="2"/>
      <c r="C8" s="85"/>
    </row>
    <row r="9" spans="1:3" ht="23.25" customHeight="1">
      <c r="A9" s="86"/>
      <c r="B9" s="159" t="s">
        <v>172</v>
      </c>
      <c r="C9" s="86"/>
    </row>
    <row r="10" spans="1:3" ht="23.25" customHeight="1">
      <c r="A10" s="86"/>
      <c r="B10" s="160"/>
      <c r="C10" s="86"/>
    </row>
    <row r="11" spans="1:3" ht="29.25" customHeight="1">
      <c r="A11" s="86"/>
      <c r="B11" s="160"/>
      <c r="C11" s="86"/>
    </row>
    <row r="12" spans="1:3" ht="23.25" customHeight="1">
      <c r="A12" s="86"/>
      <c r="B12" s="161"/>
      <c r="C12" s="86"/>
    </row>
    <row r="13" spans="1:3" ht="23.25" customHeight="1">
      <c r="A13" s="86"/>
      <c r="B13" s="87"/>
      <c r="C13" s="86"/>
    </row>
    <row r="14" spans="1:3" ht="23.25" customHeight="1">
      <c r="A14" s="86"/>
      <c r="B14" s="87"/>
      <c r="C14" s="86"/>
    </row>
    <row r="15" spans="1:3" ht="23.25" customHeight="1">
      <c r="A15" s="86"/>
      <c r="B15" s="87"/>
      <c r="C15" s="86"/>
    </row>
    <row r="16" spans="1:3" ht="26.25">
      <c r="A16" s="11" t="s">
        <v>95</v>
      </c>
      <c r="B16" s="43"/>
      <c r="C16" s="44"/>
    </row>
    <row r="17" spans="1:4" ht="23.25">
      <c r="A17" s="13" t="s">
        <v>156</v>
      </c>
      <c r="B17" s="14"/>
      <c r="C17" s="17" t="s">
        <v>157</v>
      </c>
      <c r="D17" s="40"/>
    </row>
    <row r="18" spans="1:4" ht="25.5">
      <c r="A18" s="162" t="s">
        <v>146</v>
      </c>
      <c r="B18" s="162"/>
      <c r="C18" s="162"/>
      <c r="D18" s="23"/>
    </row>
    <row r="19" spans="2:4" ht="26.25" customHeight="1">
      <c r="B19" s="169" t="s">
        <v>155</v>
      </c>
      <c r="C19" s="169"/>
      <c r="D19" s="23"/>
    </row>
    <row r="20" spans="1:4" ht="27" customHeight="1">
      <c r="A20" s="32" t="s">
        <v>83</v>
      </c>
      <c r="B20" s="33"/>
      <c r="C20" s="34"/>
      <c r="D20" s="23"/>
    </row>
    <row r="21" spans="1:4" ht="74.25" customHeight="1">
      <c r="A21" s="154" t="s">
        <v>96</v>
      </c>
      <c r="B21" s="155"/>
      <c r="C21" s="156"/>
      <c r="D21" s="23"/>
    </row>
    <row r="22" spans="1:4" ht="51" customHeight="1">
      <c r="A22" s="154" t="s">
        <v>97</v>
      </c>
      <c r="B22" s="155"/>
      <c r="C22" s="156"/>
      <c r="D22" s="4"/>
    </row>
    <row r="23" spans="1:3" ht="23.25">
      <c r="A23" s="28" t="s">
        <v>98</v>
      </c>
      <c r="B23" s="29"/>
      <c r="C23" s="30"/>
    </row>
    <row r="24" spans="1:3" ht="23.25">
      <c r="A24" s="3" t="s">
        <v>8</v>
      </c>
      <c r="B24" s="157" t="s">
        <v>5</v>
      </c>
      <c r="C24" s="157"/>
    </row>
    <row r="25" spans="1:3" ht="23.25">
      <c r="A25" s="158" t="s">
        <v>9</v>
      </c>
      <c r="B25" s="158"/>
      <c r="C25" s="4" t="s">
        <v>6</v>
      </c>
    </row>
    <row r="26" spans="1:3" ht="23.25">
      <c r="A26" s="3" t="s">
        <v>10</v>
      </c>
      <c r="B26" s="157"/>
      <c r="C26" s="157"/>
    </row>
  </sheetData>
  <mergeCells count="13">
    <mergeCell ref="B9:B12"/>
    <mergeCell ref="A21:C21"/>
    <mergeCell ref="A1:C1"/>
    <mergeCell ref="B2:C2"/>
    <mergeCell ref="B5:C5"/>
    <mergeCell ref="A3:C3"/>
    <mergeCell ref="A4:C4"/>
    <mergeCell ref="A18:C18"/>
    <mergeCell ref="B19:C19"/>
    <mergeCell ref="A22:C22"/>
    <mergeCell ref="B26:C26"/>
    <mergeCell ref="B24:C24"/>
    <mergeCell ref="A25:B25"/>
  </mergeCells>
  <printOptions/>
  <pageMargins left="0.6299212598425197" right="0.5511811023622047" top="1.3779527559055118" bottom="0.984251968503937" header="0.5118110236220472" footer="0.31496062992125984"/>
  <pageSetup firstPageNumber="9" useFirstPageNumber="1" horizontalDpi="600" verticalDpi="600" orientation="landscape" paperSize="9" scale="97" r:id="rId1"/>
  <headerFooter alignWithMargins="0">
    <oddFooter>&amp;Cหน้า 4-&amp;P</oddFooter>
  </headerFooter>
  <rowBreaks count="1" manualBreakCount="1">
    <brk id="17" max="2" man="1"/>
  </rowBreaks>
  <colBreaks count="1" manualBreakCount="1">
    <brk id="3" min="2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2"/>
  <dimension ref="A1:R21"/>
  <sheetViews>
    <sheetView view="pageBreakPreview" zoomScale="80" zoomScaleSheetLayoutView="80" workbookViewId="0" topLeftCell="A1">
      <selection activeCell="C11" sqref="C11"/>
    </sheetView>
  </sheetViews>
  <sheetFormatPr defaultColWidth="9.140625" defaultRowHeight="21.75"/>
  <cols>
    <col min="1" max="1" width="52.140625" style="89" customWidth="1"/>
    <col min="2" max="2" width="13.421875" style="89" customWidth="1"/>
    <col min="3" max="3" width="12.8515625" style="89" customWidth="1"/>
    <col min="4" max="4" width="29.140625" style="89" customWidth="1"/>
    <col min="5" max="5" width="13.421875" style="89" customWidth="1"/>
    <col min="6" max="6" width="7.8515625" style="89" customWidth="1"/>
    <col min="7" max="7" width="7.140625" style="89" customWidth="1"/>
    <col min="8" max="8" width="7.8515625" style="89" customWidth="1"/>
    <col min="9" max="9" width="10.28125" style="89" customWidth="1"/>
    <col min="10" max="10" width="7.140625" style="89" customWidth="1"/>
    <col min="11" max="11" width="6.28125" style="89" customWidth="1"/>
    <col min="12" max="13" width="5.00390625" style="89" customWidth="1"/>
    <col min="14" max="14" width="9.57421875" style="89" customWidth="1"/>
    <col min="15" max="15" width="9.8515625" style="89" customWidth="1"/>
    <col min="16" max="16" width="10.00390625" style="89" customWidth="1"/>
    <col min="17" max="16384" width="9.140625" style="89" customWidth="1"/>
  </cols>
  <sheetData>
    <row r="1" spans="1:6" ht="26.25">
      <c r="A1" s="139" t="s">
        <v>170</v>
      </c>
      <c r="B1" s="139"/>
      <c r="C1" s="139"/>
      <c r="D1" s="139"/>
      <c r="E1" s="139"/>
      <c r="F1" s="88"/>
    </row>
    <row r="2" spans="3:5" ht="23.25" customHeight="1">
      <c r="C2" s="182" t="s">
        <v>171</v>
      </c>
      <c r="D2" s="182"/>
      <c r="E2" s="182"/>
    </row>
    <row r="3" spans="1:5" ht="26.25">
      <c r="A3" s="179" t="s">
        <v>15</v>
      </c>
      <c r="B3" s="180"/>
      <c r="C3" s="180"/>
      <c r="D3" s="180"/>
      <c r="E3" s="181"/>
    </row>
    <row r="4" spans="1:18" ht="26.25">
      <c r="A4" s="179" t="s">
        <v>71</v>
      </c>
      <c r="B4" s="180"/>
      <c r="C4" s="180"/>
      <c r="D4" s="180"/>
      <c r="E4" s="181"/>
      <c r="O4" s="178"/>
      <c r="P4" s="178"/>
      <c r="Q4" s="178"/>
      <c r="R4" s="178"/>
    </row>
    <row r="5" spans="1:18" ht="26.25">
      <c r="A5" s="90" t="s">
        <v>163</v>
      </c>
      <c r="B5" s="91"/>
      <c r="C5" s="91"/>
      <c r="D5" s="91"/>
      <c r="E5" s="92"/>
      <c r="O5" s="93"/>
      <c r="P5" s="93"/>
      <c r="Q5" s="93"/>
      <c r="R5" s="93"/>
    </row>
    <row r="6" spans="1:18" ht="26.25">
      <c r="A6" s="90" t="s">
        <v>142</v>
      </c>
      <c r="B6" s="91"/>
      <c r="C6" s="91"/>
      <c r="D6" s="91"/>
      <c r="E6" s="94" t="s">
        <v>143</v>
      </c>
      <c r="O6" s="93"/>
      <c r="P6" s="93"/>
      <c r="Q6" s="93"/>
      <c r="R6" s="93"/>
    </row>
    <row r="7" spans="1:5" ht="62.25" customHeight="1">
      <c r="A7" s="37" t="s">
        <v>99</v>
      </c>
      <c r="B7" s="174" t="s">
        <v>102</v>
      </c>
      <c r="C7" s="175"/>
      <c r="D7" s="176" t="s">
        <v>158</v>
      </c>
      <c r="E7" s="95" t="s">
        <v>159</v>
      </c>
    </row>
    <row r="8" spans="1:5" ht="27.75" customHeight="1">
      <c r="A8" s="38"/>
      <c r="B8" s="31" t="s">
        <v>128</v>
      </c>
      <c r="C8" s="36" t="s">
        <v>129</v>
      </c>
      <c r="D8" s="177"/>
      <c r="E8" s="96"/>
    </row>
    <row r="9" spans="1:5" ht="42" customHeight="1">
      <c r="A9" s="97" t="s">
        <v>101</v>
      </c>
      <c r="B9" s="114" t="s">
        <v>176</v>
      </c>
      <c r="C9" s="41"/>
      <c r="D9" s="98"/>
      <c r="E9" s="98"/>
    </row>
    <row r="10" spans="1:5" ht="22.5" customHeight="1">
      <c r="A10" s="99" t="s">
        <v>100</v>
      </c>
      <c r="B10" s="114" t="s">
        <v>176</v>
      </c>
      <c r="C10" s="100"/>
      <c r="D10" s="98"/>
      <c r="E10" s="98"/>
    </row>
    <row r="11" spans="1:5" ht="45.75" customHeight="1">
      <c r="A11" s="101" t="s">
        <v>160</v>
      </c>
      <c r="B11" s="102"/>
      <c r="C11" s="114" t="s">
        <v>176</v>
      </c>
      <c r="D11" s="98"/>
      <c r="E11" s="98"/>
    </row>
    <row r="12" spans="1:5" ht="48.75" customHeight="1">
      <c r="A12" s="101" t="s">
        <v>161</v>
      </c>
      <c r="B12" s="102"/>
      <c r="C12" s="114" t="s">
        <v>176</v>
      </c>
      <c r="D12" s="98"/>
      <c r="E12" s="98"/>
    </row>
    <row r="13" spans="1:5" ht="70.5" customHeight="1">
      <c r="A13" s="101" t="s">
        <v>162</v>
      </c>
      <c r="B13" s="103"/>
      <c r="C13" s="114" t="s">
        <v>176</v>
      </c>
      <c r="D13" s="98"/>
      <c r="E13" s="98"/>
    </row>
    <row r="14" spans="1:5" ht="26.25">
      <c r="A14" s="35" t="s">
        <v>130</v>
      </c>
      <c r="B14" s="170">
        <v>2</v>
      </c>
      <c r="C14" s="171"/>
      <c r="D14" s="171"/>
      <c r="E14" s="172"/>
    </row>
    <row r="15" spans="1:5" ht="23.25">
      <c r="A15" s="104" t="s">
        <v>156</v>
      </c>
      <c r="B15" s="105"/>
      <c r="C15" s="105"/>
      <c r="D15" s="105"/>
      <c r="E15" s="106" t="s">
        <v>157</v>
      </c>
    </row>
    <row r="16" spans="1:5" s="109" customFormat="1" ht="23.25">
      <c r="A16" s="107"/>
      <c r="B16" s="107"/>
      <c r="C16" s="107"/>
      <c r="D16" s="107"/>
      <c r="E16" s="108"/>
    </row>
    <row r="17" spans="1:5" ht="23.25">
      <c r="A17" s="77" t="s">
        <v>8</v>
      </c>
      <c r="B17" s="147" t="s">
        <v>5</v>
      </c>
      <c r="C17" s="147"/>
      <c r="D17" s="147"/>
      <c r="E17" s="147"/>
    </row>
    <row r="18" spans="1:5" ht="23.25">
      <c r="A18" s="77" t="s">
        <v>13</v>
      </c>
      <c r="B18" s="77"/>
      <c r="C18" s="77"/>
      <c r="D18" s="77"/>
      <c r="E18" s="110" t="s">
        <v>7</v>
      </c>
    </row>
    <row r="19" spans="1:4" ht="23.25">
      <c r="A19" s="77" t="s">
        <v>14</v>
      </c>
      <c r="B19" s="77"/>
      <c r="C19" s="77"/>
      <c r="D19" s="77"/>
    </row>
    <row r="20" spans="1:5" ht="23.25">
      <c r="A20" s="173"/>
      <c r="B20" s="173"/>
      <c r="C20" s="173"/>
      <c r="D20" s="173"/>
      <c r="E20" s="173"/>
    </row>
    <row r="21" spans="1:5" ht="23.25">
      <c r="A21" s="173"/>
      <c r="B21" s="173"/>
      <c r="C21" s="173"/>
      <c r="D21" s="173"/>
      <c r="E21" s="173"/>
    </row>
  </sheetData>
  <mergeCells count="11">
    <mergeCell ref="O4:R4"/>
    <mergeCell ref="A3:E3"/>
    <mergeCell ref="A4:E4"/>
    <mergeCell ref="C2:E2"/>
    <mergeCell ref="B14:E14"/>
    <mergeCell ref="A21:E21"/>
    <mergeCell ref="A1:E1"/>
    <mergeCell ref="A20:E20"/>
    <mergeCell ref="B17:E17"/>
    <mergeCell ref="B7:C7"/>
    <mergeCell ref="D7:D8"/>
  </mergeCells>
  <printOptions/>
  <pageMargins left="0.6299212598425197" right="0.5511811023622047" top="1.1811023622047245" bottom="0.984251968503937" header="0.5118110236220472" footer="0.31496062992125984"/>
  <pageSetup firstPageNumber="11" useFirstPageNumber="1" horizontalDpi="600" verticalDpi="600" orientation="portrait" paperSize="9" scale="81" r:id="rId1"/>
  <headerFooter alignWithMargins="0">
    <oddFooter>&amp;Cหน้า 4-&amp;P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7">
      <selection activeCell="E12" sqref="E12"/>
    </sheetView>
  </sheetViews>
  <sheetFormatPr defaultColWidth="9.140625" defaultRowHeight="21.75"/>
  <cols>
    <col min="1" max="1" width="53.421875" style="111" customWidth="1"/>
    <col min="2" max="2" width="31.00390625" style="111" customWidth="1"/>
    <col min="3" max="4" width="13.421875" style="111" customWidth="1"/>
    <col min="5" max="5" width="12.8515625" style="111" customWidth="1"/>
    <col min="6" max="6" width="14.28125" style="111" customWidth="1"/>
    <col min="7" max="16384" width="9.140625" style="111" customWidth="1"/>
  </cols>
  <sheetData>
    <row r="1" spans="1:6" ht="26.25">
      <c r="A1" s="139" t="s">
        <v>170</v>
      </c>
      <c r="B1" s="139"/>
      <c r="C1" s="139"/>
      <c r="D1" s="139"/>
      <c r="E1" s="139"/>
      <c r="F1" s="139"/>
    </row>
    <row r="2" spans="1:6" ht="26.25">
      <c r="A2" s="89"/>
      <c r="B2" s="89"/>
      <c r="C2" s="89"/>
      <c r="D2" s="182" t="s">
        <v>171</v>
      </c>
      <c r="E2" s="182"/>
      <c r="F2" s="182"/>
    </row>
    <row r="3" spans="1:6" ht="26.25">
      <c r="A3" s="179" t="s">
        <v>165</v>
      </c>
      <c r="B3" s="180"/>
      <c r="C3" s="180"/>
      <c r="D3" s="180"/>
      <c r="E3" s="180"/>
      <c r="F3" s="181"/>
    </row>
    <row r="4" spans="1:6" ht="26.25">
      <c r="A4" s="179" t="s">
        <v>71</v>
      </c>
      <c r="B4" s="180"/>
      <c r="C4" s="180"/>
      <c r="D4" s="180"/>
      <c r="E4" s="180"/>
      <c r="F4" s="181"/>
    </row>
    <row r="5" spans="1:6" ht="26.25">
      <c r="A5" s="90" t="s">
        <v>164</v>
      </c>
      <c r="B5" s="91"/>
      <c r="C5" s="91"/>
      <c r="D5" s="91"/>
      <c r="E5" s="91"/>
      <c r="F5" s="92"/>
    </row>
    <row r="6" spans="1:6" ht="26.25">
      <c r="A6" s="90" t="s">
        <v>142</v>
      </c>
      <c r="B6" s="91"/>
      <c r="C6" s="91"/>
      <c r="D6" s="91"/>
      <c r="E6" s="91"/>
      <c r="F6" s="94" t="s">
        <v>143</v>
      </c>
    </row>
    <row r="7" spans="1:6" ht="26.25">
      <c r="A7" s="37" t="s">
        <v>165</v>
      </c>
      <c r="B7" s="39" t="s">
        <v>25</v>
      </c>
      <c r="C7" s="174" t="s">
        <v>166</v>
      </c>
      <c r="D7" s="183"/>
      <c r="E7" s="175"/>
      <c r="F7" s="95" t="s">
        <v>3</v>
      </c>
    </row>
    <row r="8" spans="1:6" ht="26.25">
      <c r="A8" s="38"/>
      <c r="B8" s="38"/>
      <c r="C8" s="31" t="s">
        <v>167</v>
      </c>
      <c r="D8" s="31" t="s">
        <v>168</v>
      </c>
      <c r="E8" s="31" t="s">
        <v>169</v>
      </c>
      <c r="F8" s="96"/>
    </row>
    <row r="9" spans="1:6" ht="21">
      <c r="A9" s="99"/>
      <c r="B9" s="99"/>
      <c r="C9" s="99"/>
      <c r="D9" s="99"/>
      <c r="E9" s="99"/>
      <c r="F9" s="99"/>
    </row>
    <row r="10" spans="1:6" ht="21">
      <c r="A10" s="99"/>
      <c r="B10" s="99"/>
      <c r="C10" s="99"/>
      <c r="D10" s="99"/>
      <c r="E10" s="99"/>
      <c r="F10" s="99"/>
    </row>
    <row r="11" spans="1:6" ht="26.25" customHeight="1">
      <c r="A11" s="99"/>
      <c r="B11" s="99"/>
      <c r="C11" s="99"/>
      <c r="D11" s="99"/>
      <c r="E11" s="99"/>
      <c r="F11" s="99"/>
    </row>
    <row r="12" spans="1:6" ht="26.25" customHeight="1">
      <c r="A12" s="99"/>
      <c r="B12" s="99"/>
      <c r="C12" s="99"/>
      <c r="D12" s="99"/>
      <c r="E12" s="99"/>
      <c r="F12" s="99"/>
    </row>
    <row r="13" spans="1:6" ht="21">
      <c r="A13" s="99"/>
      <c r="B13" s="99"/>
      <c r="C13" s="99"/>
      <c r="D13" s="99"/>
      <c r="E13" s="99"/>
      <c r="F13" s="99"/>
    </row>
    <row r="14" spans="1:6" ht="21">
      <c r="A14" s="99"/>
      <c r="B14" s="99"/>
      <c r="C14" s="99"/>
      <c r="D14" s="99"/>
      <c r="E14" s="99"/>
      <c r="F14" s="99"/>
    </row>
    <row r="15" spans="1:6" ht="21">
      <c r="A15" s="99"/>
      <c r="B15" s="99"/>
      <c r="C15" s="99"/>
      <c r="D15" s="99"/>
      <c r="E15" s="99"/>
      <c r="F15" s="99"/>
    </row>
    <row r="16" spans="1:6" ht="21">
      <c r="A16" s="112" t="s">
        <v>156</v>
      </c>
      <c r="B16" s="113"/>
      <c r="C16" s="113"/>
      <c r="D16" s="184" t="s">
        <v>157</v>
      </c>
      <c r="E16" s="184"/>
      <c r="F16" s="185"/>
    </row>
    <row r="18" spans="1:6" ht="23.25">
      <c r="A18" s="77" t="s">
        <v>8</v>
      </c>
      <c r="D18" s="186" t="s">
        <v>5</v>
      </c>
      <c r="E18" s="186"/>
      <c r="F18" s="186"/>
    </row>
    <row r="19" spans="1:6" ht="23.25">
      <c r="A19" s="77" t="s">
        <v>13</v>
      </c>
      <c r="E19" s="186" t="s">
        <v>7</v>
      </c>
      <c r="F19" s="186"/>
    </row>
    <row r="20" ht="23.25">
      <c r="A20" s="77" t="s">
        <v>14</v>
      </c>
    </row>
  </sheetData>
  <mergeCells count="8">
    <mergeCell ref="A1:F1"/>
    <mergeCell ref="D2:F2"/>
    <mergeCell ref="A3:F3"/>
    <mergeCell ref="A4:F4"/>
    <mergeCell ref="C7:E7"/>
    <mergeCell ref="D16:F16"/>
    <mergeCell ref="D18:F18"/>
    <mergeCell ref="E19:F19"/>
  </mergeCells>
  <printOptions/>
  <pageMargins left="0.75" right="0.75" top="1" bottom="1" header="0.5" footer="0.5"/>
  <pageSetup firstPageNumber="12" useFirstPageNumber="1" horizontalDpi="600" verticalDpi="600" orientation="landscape" paperSize="9" r:id="rId1"/>
  <headerFooter alignWithMargins="0">
    <oddFooter>&amp;Cหน้า 4-&amp;P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ECS</cp:lastModifiedBy>
  <cp:lastPrinted>2006-08-11T09:37:00Z</cp:lastPrinted>
  <dcterms:created xsi:type="dcterms:W3CDTF">2004-03-02T03:34:17Z</dcterms:created>
  <dcterms:modified xsi:type="dcterms:W3CDTF">2006-11-01T08:42:19Z</dcterms:modified>
  <cp:category/>
  <cp:version/>
  <cp:contentType/>
  <cp:contentStatus/>
</cp:coreProperties>
</file>