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40" yWindow="915" windowWidth="7680" windowHeight="8175" activeTab="0"/>
  </bookViews>
  <sheets>
    <sheet name="9 วิเทศสัมพันธ์" sheetId="1" r:id="rId1"/>
    <sheet name=" 9.1ร้อยละหลักสูตรอังกฤษ   " sheetId="2" r:id="rId2"/>
    <sheet name=" 9.2Joint-degree" sheetId="3" r:id="rId3"/>
    <sheet name="9.3ชาวตปท.ที่มา" sheetId="4" r:id="rId4"/>
    <sheet name="9.4ชาวตปท.ฝึกงาน" sheetId="5" r:id="rId5"/>
    <sheet name="9.5co-advisorตปท" sheetId="6" r:id="rId6"/>
    <sheet name="9.6 ไปต่างประเทศ" sheetId="7" r:id="rId7"/>
    <sheet name="9.7co-advisor" sheetId="8" r:id="rId8"/>
    <sheet name="9.8โครงการวิจัยร่วม" sheetId="9" r:id="rId9"/>
    <sheet name="9.9โครงการช่วยเหลือตปท." sheetId="10" r:id="rId10"/>
    <sheet name="9.10 นศ.ร่วมโครงการ" sheetId="11" r:id="rId11"/>
    <sheet name="9.12Thesisต่างประเทศ" sheetId="12" r:id="rId12"/>
  </sheets>
  <definedNames>
    <definedName name="_xlnm.Print_Area" localSheetId="1">' 9.1ร้อยละหลักสูตรอังกฤษ   '!$A$1:$J$21</definedName>
    <definedName name="_xlnm.Print_Area" localSheetId="2">' 9.2Joint-degree'!$A$1:$D$14</definedName>
    <definedName name="_xlnm.Print_Area" localSheetId="0">'9 วิเทศสัมพันธ์'!$A$1:$C$23</definedName>
    <definedName name="_xlnm.Print_Area" localSheetId="10">'9.10 นศ.ร่วมโครงการ'!$A$1:$K$17</definedName>
    <definedName name="_xlnm.Print_Area" localSheetId="11">'9.12Thesisต่างประเทศ'!$A$1:$H$19</definedName>
    <definedName name="_xlnm.Print_Area" localSheetId="3">'9.3ชาวตปท.ที่มา'!$A$1:$H$32</definedName>
    <definedName name="_xlnm.Print_Area" localSheetId="4">'9.4ชาวตปท.ฝึกงาน'!$A$1:$K$37</definedName>
    <definedName name="_xlnm.Print_Area" localSheetId="5">'9.5co-advisorตปท'!$A$1:$G$14</definedName>
    <definedName name="_xlnm.Print_Area" localSheetId="6">'9.6 ไปต่างประเทศ'!$A$1:$J$87</definedName>
    <definedName name="_xlnm.Print_Area" localSheetId="7">'9.7co-advisor'!$A$1:$J$24</definedName>
    <definedName name="_xlnm.Print_Area" localSheetId="8">'9.8โครงการวิจัยร่วม'!$A$1:$H$17</definedName>
    <definedName name="_xlnm.Print_Area" localSheetId="9">'9.9โครงการช่วยเหลือตปท.'!$A$1:$J$22</definedName>
    <definedName name="_xlnm.Print_Titles" localSheetId="1">' 9.1ร้อยละหลักสูตรอังกฤษ   '!$3:$4</definedName>
    <definedName name="_xlnm.Print_Titles" localSheetId="0">'9 วิเทศสัมพันธ์'!$5:$5</definedName>
    <definedName name="_xlnm.Print_Titles" localSheetId="3">'9.3ชาวตปท.ที่มา'!$1:$5</definedName>
    <definedName name="_xlnm.Print_Titles" localSheetId="4">'9.4ชาวตปท.ฝึกงาน'!$3:$4</definedName>
    <definedName name="_xlnm.Print_Titles" localSheetId="6">'9.6 ไปต่างประเทศ'!$3:$3</definedName>
    <definedName name="_xlnm.Print_Titles" localSheetId="9">'9.9โครงการช่วยเหลือตปท.'!$3:$4</definedName>
  </definedNames>
  <calcPr fullCalcOnLoad="1"/>
</workbook>
</file>

<file path=xl/sharedStrings.xml><?xml version="1.0" encoding="utf-8"?>
<sst xmlns="http://schemas.openxmlformats.org/spreadsheetml/2006/main" count="1163" uniqueCount="568">
  <si>
    <t>รายการ</t>
  </si>
  <si>
    <t>ภาควิชา</t>
  </si>
  <si>
    <t>ภาควิชา/หน่วยงาน</t>
  </si>
  <si>
    <t>รวม</t>
  </si>
  <si>
    <t>จำนวน</t>
  </si>
  <si>
    <t>ชื่อ-สกุล</t>
  </si>
  <si>
    <t>โครงการ</t>
  </si>
  <si>
    <t>ระดับการศึกษา</t>
  </si>
  <si>
    <t>ประเทศ</t>
  </si>
  <si>
    <t>ระยะเวลา</t>
  </si>
  <si>
    <t>หน่วยงาน/สถาบัน</t>
  </si>
  <si>
    <t>9. ข้อมูลมาตรฐานด้านวิเทศสัมพันธ์**</t>
  </si>
  <si>
    <t>หมายเหตุ</t>
  </si>
  <si>
    <t>9.2  จำนวน joint-degree programs</t>
  </si>
  <si>
    <t>9.3  จำนวนชาวต่างประเทศที่มาคณะ(คน)</t>
  </si>
  <si>
    <t>9.5  จำนวน co-advisors ที่เป็นชาวต่างประเทศ(คน)</t>
  </si>
  <si>
    <t>ระดับปริญญา</t>
  </si>
  <si>
    <t>รวมจำนวน</t>
  </si>
  <si>
    <t>ลำดับที่</t>
  </si>
  <si>
    <t>แหล่งข้อมูล O : กลุ่มงานสนับสนุนฯ (วิเทศ,ทะเบียน,บัณฑิต)</t>
  </si>
  <si>
    <t>แหล่งข้อมูล O:  กลุ่มงานสนับสนุนฯ (ทะเบียน,บัณฑิต)</t>
  </si>
  <si>
    <t>แหล่งข้อมูล O : กลุ่มงานสนับสนุนฯ (วิเทศฯ)</t>
  </si>
  <si>
    <t>ผู้รับผิดชอบ  :  กิ่งกาญจน์ ตันนโยภาส</t>
  </si>
  <si>
    <t>แหล่งข้อมูล O: ภาควิชา</t>
  </si>
  <si>
    <t xml:space="preserve">ผู้รับผิดชอบ  :   กิ่งกาญจน์ ตันนโยภาส                      </t>
  </si>
  <si>
    <t>แหล่งข้อมูล O: กลุ่มงานบริหาร (การเจ้าฯ)</t>
  </si>
  <si>
    <t>ผู้รับผิดชอบ: กิ่งกาญจน์ ตันนโยภาส</t>
  </si>
  <si>
    <t xml:space="preserve">แหล่งข้อมูล O: กลุ่มงานสนับสนุนฯ (บัณฑิต ,กิจการนศ.) </t>
  </si>
  <si>
    <t>ชื่อหลักสูตรที่สอนเป็นภาษาต่างประเทศ</t>
  </si>
  <si>
    <t xml:space="preserve">แหล่งข้อมูล O : ภาควิชา </t>
  </si>
  <si>
    <t>9.1(1) จำนวนหลักสูตรที่สอนเป็นภาษาอังกฤษหรือภาษาต่างประเทศอื่นๆ</t>
  </si>
  <si>
    <t>9.1(2) จำนวนรายวิชาในหลักสูตรที่สอนภาษาอังกฤษหรือภาษาต่างประเทศ</t>
  </si>
  <si>
    <t>ร้อยละของรายวิชาที่สอนฯ : รายวิชาทั้งหมดในหลักสูตร</t>
  </si>
  <si>
    <t xml:space="preserve">                   O: กลุ่มงานบริหารทั่วไป (ทรัพยากรบุคคล)</t>
  </si>
  <si>
    <t xml:space="preserve">รวมจำนวน    </t>
  </si>
  <si>
    <t>ข้อมูลการดำเนินงานคณะวิศวกรรมศาสตร์ มหาวิทยาลัยสงขลานครินทร์ ประจำปีการศึกษา 2549 /งปม.2549</t>
  </si>
  <si>
    <t>F-Data-EQ 09-0-0V.1:May-49  1/1</t>
  </si>
  <si>
    <t>ปีการศึกษา 2549</t>
  </si>
  <si>
    <t>กรอบเวลาของข้อมูล : 1 มิ.ย. 49-31 พ.ค. 50</t>
  </si>
  <si>
    <t>ข้อมูล ณ วันที่ 31 พ.ค. 50</t>
  </si>
  <si>
    <t xml:space="preserve">9.1  ร้อยละของรายวิชาในหลักสูตรที่สอนเป็นภาษาอังกฤษหรือภาษาต่างประเทศอื่นๆ </t>
  </si>
  <si>
    <t>ที่</t>
  </si>
  <si>
    <t>ป.ตรี</t>
  </si>
  <si>
    <t>ป.โท</t>
  </si>
  <si>
    <t>ป.เอก</t>
  </si>
  <si>
    <t>จำนวนรายวิชาที่สอนเป็น
ภาษาต่างประเทศ</t>
  </si>
  <si>
    <t>F-Data-EQ 09-2-0 V.1:May-49   1/1</t>
  </si>
  <si>
    <t>ชื่อ Joint-degree Programs</t>
  </si>
  <si>
    <t>ข้อมูลการดำเนินงานคณะวิศวกรรมศาสตร์ มหาวิทยาลัยสงขลานครินทร์ ประจำปีการศึกษา 2549/ งปม.2549</t>
  </si>
  <si>
    <t>9.3  จำนวนชาวต่างประเทศที่มาคณะฯ</t>
  </si>
  <si>
    <t>กรอบเวลาของข้อมูล: 1 มิ.ย. 49-31 พ.ค. 50</t>
  </si>
  <si>
    <t>F-Data-EQ09-3-0 V.1:May-49 1/1</t>
  </si>
  <si>
    <t>ตำแหน่ง</t>
  </si>
  <si>
    <t>มหาวิทยาลัย/สถาบัน</t>
  </si>
  <si>
    <t>วัตถุประสงค์/หัวข้อการมาเยือย</t>
  </si>
  <si>
    <t>วัน/เดือน/ปีที่มาเยือน</t>
  </si>
  <si>
    <t>9.4  จำนวนนักศึกษาชาวต่างประเทศที่มาฝึกงาน หรือศึกษาทุกลักษณะและเข้าร่วมโครงการอื่นๆที่คณะฯ</t>
  </si>
  <si>
    <t>ข้อมูล ณ วันที  31 พ.ค. 50</t>
  </si>
  <si>
    <t>9.5  จำนวน co-advisors ที่เป็นชาวต่างประเทศ</t>
  </si>
  <si>
    <t>ข้อมูลการดำเนินงานคณะวิศวกรรมศาสตร์ มหาวิทยาลัยสงขลานครินทร์ ประจำปีการศึกษา 2549/งปม.2549</t>
  </si>
  <si>
    <t>F-Data-EQ09-5-0V.1:May-49 1/1</t>
  </si>
  <si>
    <t>สถาบันที่สังกัด</t>
  </si>
  <si>
    <t>ดูแลวิทยานิพนธ์เรื่อง</t>
  </si>
  <si>
    <t>ชื่อนึกศึกษา</t>
  </si>
  <si>
    <t>ชื่อ-สกุล Co-advisors</t>
  </si>
  <si>
    <t>ข้อมูล ณ วันที่  31 พ.ค. 50</t>
  </si>
  <si>
    <t>จำนวนครั้ง</t>
  </si>
  <si>
    <t>อาจารย์</t>
  </si>
  <si>
    <t xml:space="preserve">ข้อมูลการดำเนินงานคณะวิศวกรรมศาสตร์ มหาวิทยาลัยสงขลานครินทร์ ประจำปีการศึกษา 2549/งปม.25489      </t>
  </si>
  <si>
    <t>F-Data-EQ 09-7-0  V.1 :May-49  1/1</t>
  </si>
  <si>
    <t>9.7  จำนวนบุคลากรของคณะฯที่เป็น Advisors/ Co-advisors ให้สถาบันต่างประเทศ</t>
  </si>
  <si>
    <t>อาจารย์ข้าราชการ</t>
  </si>
  <si>
    <t>พนักงานมหาวิทยาลัยสายอาจารย์</t>
  </si>
  <si>
    <t>มหาวิทยาลัย/สถาบันที่ไปเป็น Advisors/ Co-advisors</t>
  </si>
  <si>
    <t>ชื่อวิทยานิพนธ์</t>
  </si>
  <si>
    <t>ระดับปริญญาที่เป็น Advisors/ Co-advisors</t>
  </si>
  <si>
    <t>เอก</t>
  </si>
  <si>
    <t>โท</t>
  </si>
  <si>
    <t>แหล่งข้อมูล O: กลุ่มงานสนับสนุนฯ (วิเทศฯ)</t>
  </si>
  <si>
    <t>ระยะเวลา(วันที่)</t>
  </si>
  <si>
    <t xml:space="preserve">       F-Data-EQ 09-8-0 V.1 :May-49  1/1</t>
  </si>
  <si>
    <t>ชื่อโครงการวิจัย</t>
  </si>
  <si>
    <t>ผู้เขียน/นักวิจัย</t>
  </si>
  <si>
    <t>สถาบันที่ทำวิจัยร่วม</t>
  </si>
  <si>
    <t>งบประมาณที่ได้รับอนุมัติในโครงการ</t>
  </si>
  <si>
    <t>ระยะเวลา (วันที่เริ่มต้น-สิ้นสุด)</t>
  </si>
  <si>
    <t>งบประมาณ</t>
  </si>
  <si>
    <t>ประเภทโครงการ</t>
  </si>
  <si>
    <t>ให้ความช่วยเหลือ</t>
  </si>
  <si>
    <t>ร่วมมือกับต่างประเทศ</t>
  </si>
  <si>
    <t>รับความช่วยเหลือ</t>
  </si>
  <si>
    <t>9.9  จำนวนโครงการให้ความร่วมมือหรือให้ความช่วยเหลือแก่ต่างประเทศ</t>
  </si>
  <si>
    <t>F-Data-EQ 09-10-0 V.1 :May-49   1/1</t>
  </si>
  <si>
    <t>9.10  จำนวนโครงการและผู้เข้าร่วมโครงการพัฒนาสมรรถนะสากลของนักศึกษาและบุคลากร</t>
  </si>
  <si>
    <t>จำนวนนักศึกษา</t>
  </si>
  <si>
    <t>ตรี</t>
  </si>
  <si>
    <t>จำนวนบุคลากร</t>
  </si>
  <si>
    <t>รวมทั้งหมด</t>
  </si>
  <si>
    <t>บุคลากร</t>
  </si>
  <si>
    <t>รหัสนักศึกษา</t>
  </si>
  <si>
    <t>วิทยานิพนธ์เรื่อง</t>
  </si>
  <si>
    <t>ชื่อสถาบันการศึกษา/หน่วยงานที่ทำวิทยานิพนธ์</t>
  </si>
  <si>
    <t>ระยะเวลาที่อยู่ต่างประเทศ (วันที่)</t>
  </si>
  <si>
    <t xml:space="preserve">ข้อมูลการดำเนินงานคณะวิศวกรรมศาสตร์ มหาวิทยาลัยสงขลานครินทร์ ประจำปีการศึกษา 2549/ งปม.2549  </t>
  </si>
  <si>
    <t>F-Data-EQ 09-12-0 V.1 :May-49   1/1</t>
  </si>
  <si>
    <t>9.12  จำนวนนักศึกษาที่ไปทำวิทยานิพนธ์ (Thesis) ต่างประเทศ</t>
  </si>
  <si>
    <t>9.6  จำนวนบุคลากร/นักศึกษาของคณะฯที่ไปต่างประเทศ (คน/จำนวนครั้ง)</t>
  </si>
  <si>
    <t xml:space="preserve">9.6  จำนวนบุคลากร / นักศึกษาของคณะฯที่ไปต่างประเทศ(คน/จำนวนครั้ง) </t>
  </si>
  <si>
    <t xml:space="preserve">         - บุคลากร                     </t>
  </si>
  <si>
    <t xml:space="preserve">        -  นักศึกษา</t>
  </si>
  <si>
    <t>9.7  จำนวนบุคลากรของคณะที่เป็น advisors / co-advisors ให้สถาบันในต่างประเทศ</t>
  </si>
  <si>
    <t xml:space="preserve">9.8  จำนวนโครงการวิจัยที่ทำร่วมกับชาวต่างประเทศ      </t>
  </si>
  <si>
    <t>9.9  จำนวนโครงการให้ความร่วมมือและความช่วยเหลือแก่ต่างประเทศ</t>
  </si>
  <si>
    <t>9.10 จำนวนโครงการและผู้เข้าร่วมโครงการพัฒนาสมรรถนะสากลของนักศึกษาและบุคลากร</t>
  </si>
  <si>
    <t>9.11  จำนวนนักศึกษาที่ไปทำวิทยานิพนธ์ (Thesis) ต่างประเทศ</t>
  </si>
  <si>
    <t>กรอบเวลาของข้อมูล :1 มิ.ย. 49-31 พ.ค. 50</t>
  </si>
  <si>
    <t>วันที่รายงานข้อมูล :    พ.ค. 50</t>
  </si>
  <si>
    <t xml:space="preserve">                   O: กลุ่มงานสนับสนุนฯ(วิเทศฯ) </t>
  </si>
  <si>
    <r>
      <t>นิยาม</t>
    </r>
    <r>
      <rPr>
        <sz val="16"/>
        <rFont val="Angsana New"/>
        <family val="1"/>
      </rPr>
      <t xml:space="preserve"> :  1.  จำนวนรายวิชาที่สอนเป็นภาษาต่างประเทศ หมายถึง นับทั้งหลักสูตรที่สอนเป็นภาษาต่างประเทศ</t>
    </r>
  </si>
  <si>
    <r>
      <t>นิยาม</t>
    </r>
    <r>
      <rPr>
        <sz val="16"/>
        <color indexed="8"/>
        <rFont val="Angsana New"/>
        <family val="1"/>
      </rPr>
      <t xml:space="preserve"> :  1.  จำนวน joint - degree ทั้งหมดที่ดำเนินการด้วยคณะฯ ต้องได้รับปริญญาทั้ง 2 มหาวิทยาลัย</t>
    </r>
  </si>
  <si>
    <t xml:space="preserve">                   O: กลุ่มงานสนับสนุนฯ (วิเทศฯ)</t>
  </si>
  <si>
    <r>
      <t>นิยาม</t>
    </r>
    <r>
      <rPr>
        <sz val="16"/>
        <rFont val="Angsana New"/>
        <family val="1"/>
      </rPr>
      <t xml:space="preserve"> : 1.  จำนวนชาวต่างประเทศทุกประเภท(ผู้บริหาร อาจารย์ บุคลากร อื่นๆ เช่น ผู้ติดตาม) ที่มาเยือนคณะฯ ด้วยวัตถุประสงค์ต่างๆ เช่น การวิจัยร่วม เจรจาธุรกิจ การร่วมแข่งขันกีฬา และกิจกรรมอื่นๆของคณะฯ</t>
    </r>
  </si>
  <si>
    <t xml:space="preserve">            2.  กรณีชาวต่างผระเทศ 1 คน มาคณะฯมากกว่า 1 ครั้ง ใน 1 ปีให้นับตามจำนวนครั้ง</t>
  </si>
  <si>
    <t xml:space="preserve">            3.  กรณีชาวต่างประเทศ 1 คน มาเยี่ยมชม 1 ครั้งหลายหน่วยงาน สามารถนับซ้ำได้</t>
  </si>
  <si>
    <r>
      <t>นิยาม</t>
    </r>
    <r>
      <rPr>
        <sz val="16"/>
        <rFont val="Angsana New"/>
        <family val="1"/>
      </rPr>
      <t xml:space="preserve"> : 1.  จำนวนนักศึกษาชาวต่างประเทศที่มาฝึกงาน ฯลฯ ในคณะฯมากกว่า 1 ครั้งใน 1 ปี ให้นับตามจำนวนครั้ง</t>
    </r>
  </si>
  <si>
    <t xml:space="preserve">             2.  กรณีนักศึกษาชาวต่างประเทศที่มาศึกษาและช่วยสอนด้วยให้นับเป็นจำนวนนักศึกษาอย่างเดียวไม่นับเป็นอาจารย์</t>
  </si>
  <si>
    <r>
      <t>นิยาม</t>
    </r>
    <r>
      <rPr>
        <sz val="16"/>
        <rFont val="Angsana New"/>
        <family val="1"/>
      </rPr>
      <t xml:space="preserve"> : 1.  จำนวนชาวต่างประเทศที่มาเป็น co-advisors วิทยานิพนธ์ระดับบัณฑิตศึกษา</t>
    </r>
  </si>
  <si>
    <r>
      <t>นิยาม</t>
    </r>
    <r>
      <rPr>
        <sz val="16"/>
        <rFont val="Angsana New"/>
        <family val="1"/>
      </rPr>
      <t xml:space="preserve"> : 1.  ถ้าบุคลากร/นักศึกษา 1 คน ไปต่างประเทศมากกว่า 1 ครั้ง ภายใน 1 ปีให้นับจำนวนครั้ง</t>
    </r>
  </si>
  <si>
    <r>
      <t>นิยาม</t>
    </r>
    <r>
      <rPr>
        <sz val="16"/>
        <rFont val="Angsana New"/>
        <family val="1"/>
      </rPr>
      <t xml:space="preserve"> : 1. จำนวนบุคลากรที่เป็น Advisors/Co-advisors วิทยานิพนธ์ระดับปริญญาโท หรือเอกให้กับนักศึกษาในมหาวิทยาลัยต่างประเทศ</t>
    </r>
  </si>
  <si>
    <t xml:space="preserve">                   O: กลุ่มงานสนับสนุนฯ(วิเทศฯ,วิจัย) </t>
  </si>
  <si>
    <t xml:space="preserve">9.8  จำนวนโครงการวิจัยที่ทำร่วมกับชาวต่างประเทศ    </t>
  </si>
  <si>
    <r>
      <t>นิยาม</t>
    </r>
    <r>
      <rPr>
        <sz val="16"/>
        <rFont val="Angsana New"/>
        <family val="1"/>
      </rPr>
      <t xml:space="preserve"> : 1.  จำนวนโครงการวิจัยทั้งหมด ที่บุคลากร สาย ก ข  และ ค และนักศึกษาทำร่วมกับชาวต่างประเทศ </t>
    </r>
  </si>
  <si>
    <t xml:space="preserve">                   O : กลุ่มงานบริหาร (การเจ้าฯ)</t>
  </si>
  <si>
    <t>หน่วยงานรับผิดชอบ : สำนักงานพัฒนาคุณภาพ</t>
  </si>
  <si>
    <t xml:space="preserve">                                   ผู้รับผิดชอบ: ศิราณี            </t>
  </si>
  <si>
    <t xml:space="preserve">                                   ผู้รับผิดชอบ  : สุนีย์, พัชชลี                   </t>
  </si>
  <si>
    <t>ผู้รับผิดชอบ: กิ่งกาญจน์  ตันนโยภาส</t>
  </si>
  <si>
    <t xml:space="preserve">                   O: กลุ่มงานบริหารทั่วไป</t>
  </si>
  <si>
    <t>หน่วยงานที่รับผิดชอบ: กลุ่มงานบริหารฯ, กลุ่มงานสนับสนุนฯ(วิเทศฯ)</t>
  </si>
  <si>
    <t>ผู้รับผิดชอบ: เสาวณีย์, เฉลียว, สุวิมล, กิ่งกาญจน์</t>
  </si>
  <si>
    <t>หน่วยงานที่รับผิดชอบ:กลุ่มงานสนับสนุน(วิจัย)</t>
  </si>
  <si>
    <t>ผู้รับผิดชอบ: แสงจันทร์ ปิ่นกาญจนรัตน์</t>
  </si>
  <si>
    <t xml:space="preserve">                   O: ฝ่ายบริการวิชาการ</t>
  </si>
  <si>
    <t>ผู้รับผิดชอบ: กิ่งกาญจน์, สุธาวรรณ</t>
  </si>
  <si>
    <t>ผู้รับผิดชอบ: อนุธิดา, สุวิมล</t>
  </si>
  <si>
    <t>หน่วยงานที่รับผิดชอบ : กิจการนศ., การจัดการทรัพยากรฯ</t>
  </si>
  <si>
    <t>หน่วยงานที่รับผิดชอบ:  กลุ่มงานสนับสนุนฯ(วิเทศฯ)</t>
  </si>
  <si>
    <t>หน่วยงานรับผิดชอบ :กลุ่มงานสนับสนุน(ทะเบียน,บัณฑิต)</t>
  </si>
  <si>
    <t>หน่วยงานรับผิดชอบ :กลุ่มงานสนับสนุน(วิเทศฯ)</t>
  </si>
  <si>
    <t>หน่วยงานรับผิดชอบ : กลุ่มงานสนับสนุนฯ(วิเทศฯ)</t>
  </si>
  <si>
    <t>หน่วยงานที่รับผิดชอบ: กลุ่มงานสนับสนุน(วิเทศฯ)</t>
  </si>
  <si>
    <t>หน่วยงานที่รับผิดชอบ: กลุ่มงานสนับสนุนฯ(วิเทศฯ)</t>
  </si>
  <si>
    <t>หน่วยงานที่รับผิดชอบ: กลุ่มงานสนับสนุนฯ(วิเทศฯ), ฝ่ายบริการฯ</t>
  </si>
  <si>
    <t>University of Regina</t>
  </si>
  <si>
    <t>Prof. Anthony G. Hopkin</t>
  </si>
  <si>
    <t>Coordinator</t>
  </si>
  <si>
    <t xml:space="preserve"> International College Project, PSU</t>
  </si>
  <si>
    <t>ไทย</t>
  </si>
  <si>
    <t>12 มิย 49</t>
  </si>
  <si>
    <t>สาธารณรัฐเซอร์เบีย</t>
  </si>
  <si>
    <t>24 กค - 20 สค 49</t>
  </si>
  <si>
    <t>Jingxi University of  Science &amp; Technology</t>
  </si>
  <si>
    <t>สาธารณรัฐประชาชนจีน</t>
  </si>
  <si>
    <t>21-24 กค 49</t>
  </si>
  <si>
    <t>Vice President</t>
  </si>
  <si>
    <t>เยี่ยมชมและหารือความร่วมมือทางวิชาการ</t>
  </si>
  <si>
    <t>21 กค 49</t>
  </si>
  <si>
    <t>Visiting Professor</t>
  </si>
  <si>
    <t>มาเลเซีย</t>
  </si>
  <si>
    <t>7 สค 49</t>
  </si>
  <si>
    <t>President</t>
  </si>
  <si>
    <t xml:space="preserve">Chia Nan University of Pharmacy and </t>
  </si>
  <si>
    <t>ไต้หวัน</t>
  </si>
  <si>
    <t>16 สค 49</t>
  </si>
  <si>
    <t>Prof. Miodrag Zlokolica</t>
  </si>
  <si>
    <t>18-22 สค 49</t>
  </si>
  <si>
    <t>University of Novi Sad</t>
  </si>
  <si>
    <t xml:space="preserve">Vice Dean </t>
  </si>
  <si>
    <t>Faculty of Chemical Engineering</t>
  </si>
  <si>
    <t>23-30 สค 49</t>
  </si>
  <si>
    <t>Dr. Nathaniel P. Dugos</t>
  </si>
  <si>
    <t>ฟิลิปปินส์</t>
  </si>
  <si>
    <t>15 พย - 28 ธค 49</t>
  </si>
  <si>
    <t>Dr. George J. Jiang</t>
  </si>
  <si>
    <t>National Ilan University</t>
  </si>
  <si>
    <t>เพื่อลงนามในความร่วมมือทางวิชาการระดับ</t>
  </si>
  <si>
    <t>17-20 ธค 49</t>
  </si>
  <si>
    <t>Dr. Han-Chieh</t>
  </si>
  <si>
    <t>มหาวิทยาลัย และหารือทางวิชาการร่วมกัน</t>
  </si>
  <si>
    <t>Dean of Academic</t>
  </si>
  <si>
    <t>24 มค 50</t>
  </si>
  <si>
    <t>Dr. Khokiat Kengskool</t>
  </si>
  <si>
    <t>5-6 กพ 50</t>
  </si>
  <si>
    <t>สหรัฐอเมริกา</t>
  </si>
  <si>
    <t>National Dong Hwa University</t>
  </si>
  <si>
    <t>26-28 กพ 50</t>
  </si>
  <si>
    <t>อาจารย์และนักศึกษา</t>
  </si>
  <si>
    <t>Universiti Sains Malaysia</t>
  </si>
  <si>
    <t>ดูงานวิจัยด้าน Network ที่ภาควิชาวิศวกรรมคอมพิวเตอร์</t>
  </si>
  <si>
    <t>27 เมย 50</t>
  </si>
  <si>
    <t>Representative of President</t>
  </si>
  <si>
    <t>7-12 พค 50</t>
  </si>
  <si>
    <t>Universiti Malaysia Perlis</t>
  </si>
  <si>
    <t>9-10 พค 50</t>
  </si>
  <si>
    <t>14-16 พค 50</t>
  </si>
  <si>
    <t>นักศึกษา</t>
  </si>
  <si>
    <t xml:space="preserve">Mr. Wang Xiangwei </t>
  </si>
  <si>
    <t>2549-2551</t>
  </si>
  <si>
    <t>Mr. Kuang Shilei</t>
  </si>
  <si>
    <t>University of Montpellier II</t>
  </si>
  <si>
    <t>ฝรั่งเศส</t>
  </si>
  <si>
    <t>ทำวิจัยทางด้าน Membrance Bioreactor</t>
  </si>
  <si>
    <t>Miss Yan Kang</t>
  </si>
  <si>
    <t>Jiangxi University of  Science</t>
  </si>
  <si>
    <t>ฝึกงานภายใต้สัญญาความร่วมมือ</t>
  </si>
  <si>
    <t>21 กค - 15 สค 49</t>
  </si>
  <si>
    <t>Mr. Wan Xuan</t>
  </si>
  <si>
    <t>Mr. Long Yueming</t>
  </si>
  <si>
    <t>Mr. Zheng Jinping</t>
  </si>
  <si>
    <t>Mr. Wang Heng</t>
  </si>
  <si>
    <t>Mr. Sui Chao</t>
  </si>
  <si>
    <t>Miss Huang Yuanhui</t>
  </si>
  <si>
    <t>Miss Li Yanshou</t>
  </si>
  <si>
    <t>Mr. Dejan Aladzic</t>
  </si>
  <si>
    <t>20 กค - 25 สค 49</t>
  </si>
  <si>
    <t>Mr. Dusan Stanar</t>
  </si>
  <si>
    <t>Mr. Sasa Stajnic</t>
  </si>
  <si>
    <t>Miss Jelena Tomic</t>
  </si>
  <si>
    <t>Miss Jasmina Mudric</t>
  </si>
  <si>
    <t>Miss Visnja Mihajlovic</t>
  </si>
  <si>
    <t>Miss Dusanka Cvetinovic</t>
  </si>
  <si>
    <t>Miss Bojana Begovic</t>
  </si>
  <si>
    <t>Mr. Zeljko Milosavljevic</t>
  </si>
  <si>
    <t>Miss Milica Mitrovic</t>
  </si>
  <si>
    <t>Mr. Cao Ning</t>
  </si>
  <si>
    <t>Miss Cui Bo</t>
  </si>
  <si>
    <t>Mr. Li Longhua</t>
  </si>
  <si>
    <t>Mr. Liu Changlong</t>
  </si>
  <si>
    <t>Mr. Sui Yifan</t>
  </si>
  <si>
    <t>Assoc. Prof. Dr. John H. O"Haver</t>
  </si>
  <si>
    <t>University of Mississippi</t>
  </si>
  <si>
    <t>นางสาวรัตนา แซ่หลี</t>
  </si>
  <si>
    <t>The University of Melbourne</t>
  </si>
  <si>
    <t>ออสเตรเลีย</t>
  </si>
  <si>
    <t>นางสาวญาดา นิติภาวะชน</t>
  </si>
  <si>
    <t>Prof. William L. Luyben</t>
  </si>
  <si>
    <t>Lehigh University</t>
  </si>
  <si>
    <t>นายโชคชัย เหมือนมาศ</t>
  </si>
  <si>
    <t>Prof. Dr. Marc Donohue</t>
  </si>
  <si>
    <t>นางสาวพนิตา สุมานะตระกูล</t>
  </si>
  <si>
    <t>ฝึกงาน</t>
  </si>
  <si>
    <t>University of  Murcia</t>
  </si>
  <si>
    <t>สเปน</t>
  </si>
  <si>
    <t>25 มีค - 25 พค 50</t>
  </si>
  <si>
    <t>ไม่ได้กำหนด</t>
  </si>
  <si>
    <t>2549-2550</t>
  </si>
  <si>
    <t>2550-2551</t>
  </si>
  <si>
    <t>ควาร่วมมือด้านการแลกเปลี่ยนบุคลากร และนักศึกษา</t>
  </si>
  <si>
    <t>ความร่วมมือทางวิชาการ</t>
  </si>
  <si>
    <t>2550-</t>
  </si>
  <si>
    <t>2549-</t>
  </si>
  <si>
    <t>2550-2552</t>
  </si>
  <si>
    <t>ความร่วมมือทางด้านการแลกเปลี่ยนนักศึกษา</t>
  </si>
  <si>
    <t>University of Murcia</t>
  </si>
  <si>
    <t>ความร่วมมือด้านการจัดหลักสูตรร่วม</t>
  </si>
  <si>
    <t>แคนาดา</t>
  </si>
  <si>
    <t>มลภาวะสิ่งแวดล้อมจากการผลิตยางแผ่นรมควันในโรงยางของสหกรณ์กองทุนสวนยาง</t>
  </si>
  <si>
    <t>พีระพงศ์  ทีฆสกุล</t>
  </si>
  <si>
    <t>PSU Collaboration Research Fund: PSU and French Universities Research Collaboration</t>
  </si>
  <si>
    <t>สินชัย  กมลภิวงศ์</t>
  </si>
  <si>
    <t xml:space="preserve">Research &amp; Development of Next generation Network Protocal </t>
  </si>
  <si>
    <t>Improvement of rice husk-fired brick kiln in Mekong Delta</t>
  </si>
  <si>
    <t>กำพล  ประทีปชัยกูร</t>
  </si>
  <si>
    <t>ฐานันดร์ศักดิ์  เทพญา</t>
  </si>
  <si>
    <t>เวียดนาม</t>
  </si>
  <si>
    <t>A Feasibility Study of Adding Filler Material in Molten Zinc</t>
  </si>
  <si>
    <t>เจษฎา  วรรณสินธุ์</t>
  </si>
  <si>
    <t xml:space="preserve">สกว.
</t>
  </si>
  <si>
    <t>ไทย-ญี่ปุ่น</t>
  </si>
  <si>
    <t xml:space="preserve">สกอ.
</t>
  </si>
  <si>
    <t>ไทย-ฝรั่งเศส</t>
  </si>
  <si>
    <t xml:space="preserve">บริษัท Mattel 
</t>
  </si>
  <si>
    <t>ไม่มีข้อมูล</t>
  </si>
  <si>
    <t>รวมจำนวนโปรแกรม  1  โปรแกรม</t>
  </si>
  <si>
    <t>วิศวกรรมศาสตร์บัณฑิต สาขาวิชาวิศวกรรมไฟฟ้า</t>
  </si>
  <si>
    <t>วิศวกรรมศาสตร์บัณฑิต สาขาวิชาวิศวกรรมโยธา</t>
  </si>
  <si>
    <t>วิศวกรรมศาสตร์บัณฑิต สาขาวิชาวิศวกรรมคอมพิวเตอร์</t>
  </si>
  <si>
    <t>ภาควิชาวิศวกรรมเครื่องกล และภาควิชาวิศวกรรมเคมี</t>
  </si>
  <si>
    <t>Joint International Undergraduate Degree Program Agreement between Prince of Songkla University and University of Regina</t>
  </si>
  <si>
    <t>หารือความเป็นไปได้ในการจัดตั้งวิทยานานาชาติของมหาวิทยาลัยสงขลานครินทร์</t>
  </si>
  <si>
    <t>ดูงานในสาขา Solid Waste Management ภายใต้กิจกรรมในสัญญาความร่วมมือ</t>
  </si>
  <si>
    <t>Faculty of Technical Science, University of  Novi Sad</t>
  </si>
  <si>
    <t>Dr. He Pengju และ Ms. Li Shuzhi รวม 2 คน</t>
  </si>
  <si>
    <t>ดูงานในสาขาวิศวกรรมคอมพิวเตอร์ภายใต้กิจกรรมในสัญญาความร่วมมือ</t>
  </si>
  <si>
    <t>Prof. Luo Shiha และคณะ 
รวม 6 คน</t>
  </si>
  <si>
    <t>Northern Malaysia University College of Engineering</t>
  </si>
  <si>
    <t>เยี่ยมและแลกเปลี่ยนความคิดเห็นในด้านการเรียนการสอน และงานวิจัย</t>
  </si>
  <si>
    <t>Prof. Chao-Hsiung Wang และคณะ
รวม 8 คน</t>
  </si>
  <si>
    <t>ลงนามในสัญญาความร่วมมือระดับมหาวิทยาลัยและหารือความร่วมมือทางวิชาการทางด้านวิศวกรรมสิ่งแวดล้อม</t>
  </si>
  <si>
    <t>Head of Dept. of Mechanical Engineering</t>
  </si>
  <si>
    <t>Faculty of Technical Science, University of Novi Sad</t>
  </si>
  <si>
    <t>หารือการจัดประชุมวิชาการระดับนานาชาติร่วมกัน ในเรื่อง PSU-UNS International Conference on Engineering and Environment - ICEE-2007</t>
  </si>
  <si>
    <t>ดูงานในสาขาวิศวกรรมเคมีและวิศวกรรมวัสดุ ภายใต้สัญญาความร่วมมือทางวิชาการ</t>
  </si>
  <si>
    <t>23-30 สค 50</t>
  </si>
  <si>
    <t>Faculty of Materials and Energy Guangdong University of Technology</t>
  </si>
  <si>
    <t>Dept. of Chemical Engineering, Adamson University</t>
  </si>
  <si>
    <t>ศึกษาดูงาน ช่วยสอน และวิจัยภายใต้โครงการ Thai Airways International-ASAIHL</t>
  </si>
  <si>
    <t>Dean of Library &amp; Information Technology Office, Director of Planning Office of EECS College &amp; CSIE Institutue</t>
  </si>
  <si>
    <t>Assoc. Prof. Dr. Zuraidah Mohd Zain และคณะ รวม 3 คน</t>
  </si>
  <si>
    <t>Engineering Norhtern College Malaysia University</t>
  </si>
  <si>
    <t>เพื่อหารือการแลกเปลี่ยนนักศึกษาและการจัดทำหลักสูตรร่วม</t>
  </si>
  <si>
    <t>Assoc.Prof. in Industrial Engineering</t>
  </si>
  <si>
    <t>College of Engineering and Computing, Florida International University (FIU)</t>
  </si>
  <si>
    <t>เพื่อหารือในโครงการหลักสูตรร่วม และการให้ทุนการศึกษาต่อที่ FIU</t>
  </si>
  <si>
    <t>Dr. Huang Wen-Shu พร้อมด้วยคณะรวมจำนวน 5 ท่าน</t>
  </si>
  <si>
    <t>เพื่อหารือความร่วมมือและกระชับความสัมพันธ์ตามที่ได้ลงนามในความร่วมมือร่วมกับมหาวิทยาลัย</t>
  </si>
  <si>
    <t>คณะอาจารย์และนักศึกษา รวม 35 คน</t>
  </si>
  <si>
    <t>Prof. Dusan Gvozdenac  และคณะรวม 16 คน</t>
  </si>
  <si>
    <t>เพื่อร่วมประชุมวิชาการนานาชาติ PSU-UNS ICEE-2007 ตามที่เป็นเจ้าภาพการประชุมร่วมกับคณะฯ</t>
  </si>
  <si>
    <t>Prof. Dato'Dr. Kamarudin Hussin และคณะรวม 3 คน</t>
  </si>
  <si>
    <t>เพื่อให้คำปรึกษาในการจัดทำหลักสูตรร่วมในสาขาวิชา วิศวกรรมอุตสาหการ</t>
  </si>
  <si>
    <t>Jiangxi University of Science and Technology</t>
  </si>
  <si>
    <t>ศึกษาต่อภายใต้โครงการ Jointly Managed Master's Degree Program</t>
  </si>
  <si>
    <t>1 มิ.ย. - 30 ส.ค. 50</t>
  </si>
  <si>
    <t>สาธารณรัฐ
เซอร์เบีย</t>
  </si>
  <si>
    <t>The Removal of H2S in Biogas from Concentrated Latex Industry with Iron (III) Chelate in Packed Column</t>
  </si>
  <si>
    <t>Treatment of Air Contaminated with Methanol and Toluene by Biofiltration</t>
  </si>
  <si>
    <t>Dr. Micheal Anthony Connor</t>
  </si>
  <si>
    <t>Design the Control System in Biodiesel Process</t>
  </si>
  <si>
    <t>Modeling of Adsorption Isotherms for Supercritical Fluids on Microporous Adsorbents</t>
  </si>
  <si>
    <t>John Hopkins University</t>
  </si>
  <si>
    <t>รวมจำนวนทั้งหมด  4  คน</t>
  </si>
  <si>
    <t xml:space="preserve">                      O : กลุ่มงานสนับสนุนฯ(วิเทศฯ)  </t>
  </si>
  <si>
    <t>มหาวิทยาลัย/
สถาบัน</t>
  </si>
  <si>
    <t>ระยะเวลา 
(วันที่)</t>
  </si>
  <si>
    <t>จำนวน
คน</t>
  </si>
  <si>
    <t>26 มี.ค. - 26 พ.ค. 50</t>
  </si>
  <si>
    <t>1 เม.ย. - 31 พ.ค. 50</t>
  </si>
  <si>
    <t>25 มี.ค. - 25 พ.ค. 50</t>
  </si>
  <si>
    <t>วิศวกรรมศาสตร์มหาบัณฑิต สาขาวิชาวิศวกรรมไฟฟ้า</t>
  </si>
  <si>
    <t>วิศวกรรมศาสตร์มหาบัณฑิต สาขาวิชาวิศวกรรมคอมพิวเตอร์</t>
  </si>
  <si>
    <t>วิศวกรรมศาสตร์มหาบัณฑิต สาขาวิชาการจัดการอุตสาหกรรม</t>
  </si>
  <si>
    <t xml:space="preserve">             2.  จำนวนรายวิชาทั้งหมด หมายถึง นับรายวิชาทั้งหมดที่สอนทั้งภาษาไทยและภาษาต่างประเทศ โดยจะต้องเป็นจำนวนเดียวกับตารางประกอบตัวบ่งชี้ที่ 6.6 (2)</t>
  </si>
  <si>
    <t>พัฒนาศักยภาพด้านภาษาอังกฤษ รุ่นที่1 (กลุ่มที่ 2)</t>
  </si>
  <si>
    <t>พัฒนาศักยภาพด้านภาษาอังกฤษ รุ่นที่ 2 (กลุ่ม1)</t>
  </si>
  <si>
    <t>พัฒนาศักยภาพด้านภาษาอังกฤษ รุ่นที่ 2 (กลุ่ม2)</t>
  </si>
  <si>
    <t>รวมจำนวนชาวต่างประเทศที่มาคณะฯ ทั้งหมด  89 คน</t>
  </si>
  <si>
    <t>Mr.Jorge Alejandro Lobos Buschmann</t>
  </si>
  <si>
    <t>วัดถุประสงค์หรือ
หัวข้อการไป</t>
  </si>
  <si>
    <t>Jiangxi University of  Science and Technology</t>
  </si>
  <si>
    <t>นายศรัณย์    คุมพสาโน</t>
  </si>
  <si>
    <t>นายกฤตศิลห์    ศิลานนท์</t>
  </si>
  <si>
    <t>นายปฏิภาณ    ศิวดำรงพงศ์</t>
  </si>
  <si>
    <t>นายอภิศักดิ์    ทับธนะ</t>
  </si>
  <si>
    <t xml:space="preserve">นางสาวจิตตมาศ    ตรีรัตนภรณ์ </t>
  </si>
  <si>
    <t>นางสาวสุวดี    จางอิสระกุล</t>
  </si>
  <si>
    <t>นางสาวสุธรรมา   ยืนยงเลิศสวัสดิ์</t>
  </si>
  <si>
    <t>นางสาวนุชนารถ   คงจร</t>
  </si>
  <si>
    <t>นายนิติพันธุ์    วิทยผดุง</t>
  </si>
  <si>
    <t>นายนิรชิต    เรืองแสงวัฒนา</t>
  </si>
  <si>
    <t>นายณัฐนนท์    ทองคง</t>
  </si>
  <si>
    <t>นายอังกูร    ภิญโญมารค</t>
  </si>
  <si>
    <t>นางสาวสุจิตรา   อ่วมคง</t>
  </si>
  <si>
    <t>นายนที    บุญทวีโรจน์</t>
  </si>
  <si>
    <t>นายธีรพงษ์    จรูญกิตติพงศ์</t>
  </si>
  <si>
    <t>นายไชยวิทย์    อุบลสุวรรณ</t>
  </si>
  <si>
    <t>นางสาวนรรฐิชา    คงแก้ว</t>
  </si>
  <si>
    <t>-</t>
  </si>
  <si>
    <t>วัตถุประสงค์/หัวข้อ
การมาเยือน</t>
  </si>
  <si>
    <t>วัน/เดือน/ปี
ที่มาเยือน</t>
  </si>
  <si>
    <t>ความร่วมมือด้านแลกเปลี่ยนบุคลากร นักศึกษา และจัดการหลักสูตรร่วม</t>
  </si>
  <si>
    <t>Jiangxi University of Science &amp; Tecnology</t>
  </si>
  <si>
    <t>Anhui University of Technology &amp;  Sceince</t>
  </si>
  <si>
    <t>Guangdong University of Technology</t>
  </si>
  <si>
    <t>South China Agriculture University</t>
  </si>
  <si>
    <t>National Chi Nan University</t>
  </si>
  <si>
    <t>ความร่วมมือทางด้านการแลกเปลี่ยนบุคลากร นักศึกษา และการจัดประชุมวิชาการ</t>
  </si>
  <si>
    <t>Florida International University</t>
  </si>
  <si>
    <t>Tajen Institute of  Technology</t>
  </si>
  <si>
    <t>Chia Nan University of Pharmarcy and  Science</t>
  </si>
  <si>
    <t>ก.ค.49-ก.ค.50</t>
  </si>
  <si>
    <t>ต.ค.47-ก.ย.50</t>
  </si>
  <si>
    <t>ต.ค.48-ก.ย.51</t>
  </si>
  <si>
    <t>ต.ค.48-ก.ย.50</t>
  </si>
  <si>
    <t>ม.ค.50 - เม.ย.50</t>
  </si>
  <si>
    <t>รวมทั้งหมด  5  โครงการ</t>
  </si>
  <si>
    <t>จำนวนรายวิชา
ทั้งหมด</t>
  </si>
  <si>
    <t>มหาวิทยาลัย/สถาบัน/หน่วยงาน/
ประเทศที่ร่วมมือ</t>
  </si>
  <si>
    <t>28 ส.ค.49 -13 ต.ค. 49</t>
  </si>
  <si>
    <t>26 มิ.ย 49.-26 ก.ค. 49</t>
  </si>
  <si>
    <t>20 มิ.ย. 49 - 27 ก.ค. 49</t>
  </si>
  <si>
    <t>21 ส.ค. 49 - 20 ก.ย. 49</t>
  </si>
  <si>
    <t>21 ส.ค.49 -20 ก.ย. 49</t>
  </si>
  <si>
    <t>พัฒนาศักยภาพด้านภาษาอังกฤษ รุ่นที่1
(กลุ่มที่ 1)</t>
  </si>
  <si>
    <t>วิศวกรรมไฟฟ้า</t>
  </si>
  <si>
    <t>วิศวกรรมเครื่องกล</t>
  </si>
  <si>
    <t>วิศวกรรมโยธา</t>
  </si>
  <si>
    <t>วิศวกรรมอุตสาหการ</t>
  </si>
  <si>
    <t>วิศวกรรมเคมี</t>
  </si>
  <si>
    <t>วิศวกรรมเหมืองแร่ฯ</t>
  </si>
  <si>
    <t>วิศวกรรมคอมพิวเตอร์</t>
  </si>
  <si>
    <t>ไม่แยกสาขา</t>
  </si>
  <si>
    <t>EE</t>
  </si>
  <si>
    <t>ประชุมเสนอผลงานแบบ Oral</t>
  </si>
  <si>
    <t>เกาหลี</t>
  </si>
  <si>
    <t>ประชุมและเจรจาธุรกิจ</t>
  </si>
  <si>
    <t>สิงคโปร์</t>
  </si>
  <si>
    <t>จีน</t>
  </si>
  <si>
    <t>พรชัย   พฤกษ์ภัทรานนต์</t>
  </si>
  <si>
    <t>ชูศักดิ์   ลิ่มสกุล</t>
  </si>
  <si>
    <t>วิกลม   ธีรภาพขจรเดช</t>
  </si>
  <si>
    <t>ภานุมาส   คำสัตย์</t>
  </si>
  <si>
    <t>/</t>
  </si>
  <si>
    <t>17-22  ต.ค. 49</t>
  </si>
  <si>
    <t>11-15 ธ.ค. 49</t>
  </si>
  <si>
    <t>18-20 มิ.ย. 49</t>
  </si>
  <si>
    <t>23-30 มิ.ย. 49</t>
  </si>
  <si>
    <t>8-14 ธ.ค. 49</t>
  </si>
  <si>
    <t>ME</t>
  </si>
  <si>
    <t>ประชุมเสนอผลงานแบบ Oral/ดูงาน</t>
  </si>
  <si>
    <t>ญี่ปุ่น</t>
  </si>
  <si>
    <t>สหรัฐ
อเมริกา</t>
  </si>
  <si>
    <t>เจรจาความร่วมมือตามโครงการความร่วมมือและดูงาน</t>
  </si>
  <si>
    <t>2-11 ก.ย. 49</t>
  </si>
  <si>
    <t>24 ก.พ. 50 - 30 มี.ค. 50</t>
  </si>
  <si>
    <t>25 ม.ค. 50-1 เม.ย. 50</t>
  </si>
  <si>
    <t>22-27 เม.ย. 50</t>
  </si>
  <si>
    <t>13-19 ก.ย. 49</t>
  </si>
  <si>
    <t>24-30 ต.ค. 49</t>
  </si>
  <si>
    <t>สุวัฒน์    ไทยนะ</t>
  </si>
  <si>
    <t>พฤทธิกร    สมิตไมตรี</t>
  </si>
  <si>
    <t>สุธรรม    นิยมวาส</t>
  </si>
  <si>
    <t>ชยุตม์    นันทดุสิต</t>
  </si>
  <si>
    <t>CE</t>
  </si>
  <si>
    <t>สวิสเซอร์
แลนด์</t>
  </si>
  <si>
    <t>ประชุมเสนอผลงานแบบ Oral และเจรจาความร่วมมือ</t>
  </si>
  <si>
    <t>อังกฤษ</t>
  </si>
  <si>
    <t>อบรม</t>
  </si>
  <si>
    <t>ราชอาณาจักรสวีเดน</t>
  </si>
  <si>
    <t>สุชาติ   ลิ่มกตัญญู</t>
  </si>
  <si>
    <t>สราวุธ    จริตงาม</t>
  </si>
  <si>
    <t>จักรกริศน์    กนกกันฑพงษ์</t>
  </si>
  <si>
    <t>พรทิพย์    ศรีแดง</t>
  </si>
  <si>
    <t>จรีรัตน์    สกุลรัตน์</t>
  </si>
  <si>
    <t>1-10 ก.ย. 49</t>
  </si>
  <si>
    <t>1-10 ต.ค. 49</t>
  </si>
  <si>
    <t>11-15 มิ.ย. 49</t>
  </si>
  <si>
    <t>13-23 พ.ค. 50</t>
  </si>
  <si>
    <t>25 มี.ค. 50 - 1 เม.ย. 50</t>
  </si>
  <si>
    <t>9 เม.ย. 50 - 13 พ.ค. 50</t>
  </si>
  <si>
    <t>IE</t>
  </si>
  <si>
    <t>ตุรกี</t>
  </si>
  <si>
    <t>สมชาย    ชูโฉม</t>
  </si>
  <si>
    <t>วนิดา    รัตนมณี</t>
  </si>
  <si>
    <t>นภิสพร    มีมงคล</t>
  </si>
  <si>
    <t>สงวน   ตั้งโพธิธรรม</t>
  </si>
  <si>
    <t>รัญชนา   สินธวาลัย</t>
  </si>
  <si>
    <t>กลางเดือน    โพชนา</t>
  </si>
  <si>
    <t>นิกร    ศิริวงศ์ไพศาล</t>
  </si>
  <si>
    <t>เสกสรร    สุธรรมานนท์</t>
  </si>
  <si>
    <t>23-28 ต.ค. 49</t>
  </si>
  <si>
    <t>13-18 มิ.ย. 49</t>
  </si>
  <si>
    <t>5-6 มิ.ย. 49</t>
  </si>
  <si>
    <t>20-24 มิ.ย. 49</t>
  </si>
  <si>
    <t>3-9 พ.ค. 50</t>
  </si>
  <si>
    <t>4-9 พ.ค. 50</t>
  </si>
  <si>
    <t>ChE</t>
  </si>
  <si>
    <t>ดูงานตามโครงการความร่วมมือ</t>
  </si>
  <si>
    <t>อบรมเชิงปฏิบัติการ</t>
  </si>
  <si>
    <t>ลือพงศ์    แก้วศรีจันทร์</t>
  </si>
  <si>
    <t>จันทิมา    ชั่งสิริพร</t>
  </si>
  <si>
    <t>ราม    แย้มแสงสังข์</t>
  </si>
  <si>
    <t>จรัญ    บุญกาญจน์</t>
  </si>
  <si>
    <t>สุภวรรณ    ฏิระวณิชย์กุล</t>
  </si>
  <si>
    <t>27-31 ส.ค. 50</t>
  </si>
  <si>
    <t>2-5 ธ.ค. 49</t>
  </si>
  <si>
    <t>25 มี.ค. 50 - 3 เม.ย. 50</t>
  </si>
  <si>
    <t>2-17 ก.ย. 49</t>
  </si>
  <si>
    <t>สุกฤทธิรา    รัตนวิไล</t>
  </si>
  <si>
    <t>กุลชนาฐ    ประเสริฐสิทธิ์</t>
  </si>
  <si>
    <t>MnE</t>
  </si>
  <si>
    <t>เสนอผลงานวิจัย</t>
  </si>
  <si>
    <t>กัลยาณี   คุปตานนท์</t>
  </si>
  <si>
    <t>เจษฎา    วรรณสินธุ์</t>
  </si>
  <si>
    <t>ประภาศ    เมืองจันทร์บุรี</t>
  </si>
  <si>
    <t>23 ก.พ. 50 - 3 มี.ค. 50</t>
  </si>
  <si>
    <t>8-14 ก.ย. 49</t>
  </si>
  <si>
    <t>CoE</t>
  </si>
  <si>
    <t>ประชุมวิชาการและเจรจาธุรกิจ</t>
  </si>
  <si>
    <t>สหราชอาณาจักร</t>
  </si>
  <si>
    <t>ประชุมเสนอผลงานแบบ Poster</t>
  </si>
  <si>
    <t>ประชุมวิชาการ</t>
  </si>
  <si>
    <t>สาธารณรัฐอินโดนีเซีย</t>
  </si>
  <si>
    <t>ประชุม/สัมมนา</t>
  </si>
  <si>
    <t>กัมพูชา</t>
  </si>
  <si>
    <t>ประชุมวิชาการและเสนอผลงาน</t>
  </si>
  <si>
    <t>สหพันธ์สาธารณรัฐเยอรมัน</t>
  </si>
  <si>
    <t>พิชญา    ตัณฑัยย์</t>
  </si>
  <si>
    <t>วรรณรัช    สันติอมรทัต</t>
  </si>
  <si>
    <t>มนตรี    กาญจนเดชะ</t>
  </si>
  <si>
    <t>สินชัย    กมลภิวงศ์</t>
  </si>
  <si>
    <t>Andrew    Davison</t>
  </si>
  <si>
    <t>18-28 ก.ย. 49</t>
  </si>
  <si>
    <t>15-22 ก.ค. 49</t>
  </si>
  <si>
    <t>9-3 ต.ค. 49</t>
  </si>
  <si>
    <t>28-30 พ.ค. 50</t>
  </si>
  <si>
    <t>28 พ.ย. 49 - 2 ธ.ค. 49</t>
  </si>
  <si>
    <t>เกียรติศักดิ์  วงษ์โสพนากุล</t>
  </si>
  <si>
    <t>ศึกษาต่อ</t>
  </si>
  <si>
    <t>ธนิยา   เกาศล</t>
  </si>
  <si>
    <t>19 ส.ค.46</t>
  </si>
  <si>
    <t>ปรเมศวร์   เหลือเทพ</t>
  </si>
  <si>
    <t xml:space="preserve">2 พ.ค.50 </t>
  </si>
  <si>
    <t xml:space="preserve">Universite Montpellier II </t>
  </si>
  <si>
    <t>ประเทศฝรั่งเศส</t>
  </si>
  <si>
    <t xml:space="preserve">The Hong Kong  Polytechnic University
</t>
  </si>
  <si>
    <t>เขตการบริหารพิเศษฮ่องกง</t>
  </si>
  <si>
    <t xml:space="preserve"> สหรัฐอเมริกา</t>
  </si>
  <si>
    <t>Wayne State University</t>
  </si>
  <si>
    <t>พิมพรรณ   เกียรติซิมกุล</t>
  </si>
  <si>
    <t>University of  Missouri - Columbia</t>
  </si>
  <si>
    <t>28 มิ.ย.46</t>
  </si>
  <si>
    <t>โคลัมเบีย</t>
  </si>
  <si>
    <t>วิษณุ  ราชเพ็ชร</t>
  </si>
  <si>
    <t>ECOLE EUROPEENNE  D' INGENIEURS EN GENIE DES MATERIAUX</t>
  </si>
  <si>
    <t>มนูญ  มาศนิยม</t>
  </si>
  <si>
    <t xml:space="preserve">Technische Universitat Bergakademie Freiberg </t>
  </si>
  <si>
    <t>ประเทศเยอรมันนี</t>
  </si>
  <si>
    <t>ทวีศักดิ์    เรืองพีระกุล</t>
  </si>
  <si>
    <t>SANTA CLARA UNIVERSITY</t>
  </si>
  <si>
    <t xml:space="preserve">27 ส.ค.44 </t>
  </si>
  <si>
    <t>ไพจิตร   กชกรจารุพงศ์</t>
  </si>
  <si>
    <t xml:space="preserve">29 ก.ย.45 </t>
  </si>
  <si>
    <t>เสกสรรค์   สุวรรณมณี</t>
  </si>
  <si>
    <t xml:space="preserve">9  ต.ค.45 </t>
  </si>
  <si>
    <t>แสงสุรีย์    วสุพงศ์อัยยะ</t>
  </si>
  <si>
    <t>Portland State University</t>
  </si>
  <si>
    <t>11 มิ.ย.46</t>
  </si>
  <si>
    <t>นิคม   สุวรรณวร</t>
  </si>
  <si>
    <t xml:space="preserve">1 ต.ต.46 </t>
  </si>
  <si>
    <t>เพ็ชรัตน์   สุริยะไชย</t>
  </si>
  <si>
    <t xml:space="preserve">28 ก.ย.49 </t>
  </si>
  <si>
    <t>สกุณา    เจริญปัญญาศักดิ์</t>
  </si>
  <si>
    <t xml:space="preserve">26 พ.ย.46 </t>
  </si>
  <si>
    <t>วศิมน   พาณิชพัฒนกุล</t>
  </si>
  <si>
    <t xml:space="preserve">17 ก.ค.49 </t>
  </si>
  <si>
    <t>อภิชาต   หีดนาคราม</t>
  </si>
  <si>
    <t xml:space="preserve">18 ก.พ.50 </t>
  </si>
  <si>
    <t xml:space="preserve">Griffith University </t>
  </si>
  <si>
    <t xml:space="preserve">Ecole Nationale Superieure
</t>
  </si>
  <si>
    <t>University of Surrey</t>
  </si>
  <si>
    <t xml:space="preserve">Universite Paris XI </t>
  </si>
  <si>
    <t>University Lyon 1</t>
  </si>
  <si>
    <t xml:space="preserve">University of Glasgow </t>
  </si>
  <si>
    <t>คณบดี</t>
  </si>
  <si>
    <t>รวมทั้งสิ้น  68 คน ( 78 ครั้ง )</t>
  </si>
  <si>
    <t xml:space="preserve">    ข้อมูลการดำเนินงานคณะวิศวกรรมศาสตร์ มหาวิทยาลัยสงขลานครินทร์ ประจำปีการศึกษา 2549/ งปม.2549 </t>
  </si>
  <si>
    <t xml:space="preserve">           ข้อมูลการดำเนินงานคณะวิศวกรรมศาสตร์ มหาวิทยาลัยสงขลานครินทร์ ประจำปีการศึกษา 2549/ งปม.2549                                       </t>
  </si>
  <si>
    <t>ผู้ช่วยศาสตราจารย์</t>
  </si>
  <si>
    <t>รองศาสตราจารย์</t>
  </si>
  <si>
    <t xml:space="preserve"> ข้อมูลการดำเนินงานคณะวิศวกรรมศาสตร์ มหาวิทยาลัยสงขลานครินทร์ ประจำปีการศึกษา 2549/ งปม.2549</t>
  </si>
  <si>
    <t>23 เม.ย. 50-2552</t>
  </si>
  <si>
    <t xml:space="preserve">Prof. Li Daguang
</t>
  </si>
  <si>
    <t xml:space="preserve">Prof. Hu Zhixian 
</t>
  </si>
  <si>
    <t xml:space="preserve">Mr. Goran G. Vujic </t>
  </si>
  <si>
    <t xml:space="preserve">Prof. Murray Hunter </t>
  </si>
  <si>
    <t>ผู้ประสานงานข้อมูลคณะฯ : ศิราณี  โทร. 7086</t>
  </si>
  <si>
    <t>ผู้ประสานงานข้อมูลคณะฯ : ศิราณี      โทร 7086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</si>
</sst>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d\ ดดด\ yy"/>
    <numFmt numFmtId="200" formatCode="ดดด\ yy"/>
    <numFmt numFmtId="201" formatCode="0.0%"/>
    <numFmt numFmtId="202" formatCode="0.0"/>
    <numFmt numFmtId="203" formatCode="0.000"/>
    <numFmt numFmtId="204" formatCode="dd/mm/bbbb"/>
    <numFmt numFmtId="205" formatCode="d\ ดดด\ bb"/>
    <numFmt numFmtId="206" formatCode="_-* #,##0_-;\-* #,##0_-;_-* &quot;-&quot;??_-;_-@_-"/>
    <numFmt numFmtId="207" formatCode="#,##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000000"/>
    <numFmt numFmtId="213" formatCode="0.0000000"/>
    <numFmt numFmtId="214" formatCode="0.000000"/>
    <numFmt numFmtId="215" formatCode="0.00000"/>
    <numFmt numFmtId="216" formatCode="0.0000"/>
    <numFmt numFmtId="217" formatCode="[$-107041E]d\ mmmm\ yyyy;@"/>
    <numFmt numFmtId="218" formatCode="[$-107041E]d\ mmm\ yy;@"/>
    <numFmt numFmtId="219" formatCode="&quot;ใช่&quot;;&quot;ใช่&quot;;&quot;ไม่ใช่&quot;"/>
    <numFmt numFmtId="220" formatCode="&quot;จริง&quot;;&quot;จริง&quot;;&quot;เท็จ&quot;"/>
    <numFmt numFmtId="221" formatCode="&quot;เปิด&quot;;&quot;เปิด&quot;;&quot;ปิด&quot;"/>
    <numFmt numFmtId="222" formatCode="#,##0.00_ ;\-#,##0.00\ "/>
  </numFmts>
  <fonts count="65">
    <font>
      <sz val="14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sz val="16"/>
      <name val="AngsanaUPC"/>
      <family val="1"/>
    </font>
    <font>
      <sz val="14"/>
      <name val="Angsana New"/>
      <family val="1"/>
    </font>
    <font>
      <b/>
      <sz val="14"/>
      <name val="Cordia New"/>
      <family val="0"/>
    </font>
    <font>
      <b/>
      <sz val="16"/>
      <name val="AngsanaUPC"/>
      <family val="1"/>
    </font>
    <font>
      <sz val="14"/>
      <name val="AngsanaUPC"/>
      <family val="1"/>
    </font>
    <font>
      <b/>
      <sz val="14"/>
      <name val="AngsanaUPC"/>
      <family val="1"/>
    </font>
    <font>
      <b/>
      <sz val="18"/>
      <name val="Angsana New"/>
      <family val="1"/>
    </font>
    <font>
      <b/>
      <sz val="18"/>
      <name val="Cordia New"/>
      <family val="0"/>
    </font>
    <font>
      <b/>
      <sz val="18"/>
      <name val="AngsanaUPC"/>
      <family val="1"/>
    </font>
    <font>
      <b/>
      <sz val="16"/>
      <name val="Cordia New"/>
      <family val="0"/>
    </font>
    <font>
      <b/>
      <sz val="14"/>
      <name val="Angsana New"/>
      <family val="1"/>
    </font>
    <font>
      <sz val="12"/>
      <name val="Angsana New"/>
      <family val="1"/>
    </font>
    <font>
      <sz val="8"/>
      <name val="Cordia New"/>
      <family val="0"/>
    </font>
    <font>
      <sz val="16"/>
      <color indexed="8"/>
      <name val="Angsana New"/>
      <family val="1"/>
    </font>
    <font>
      <sz val="16"/>
      <name val="Cordia New"/>
      <family val="0"/>
    </font>
    <font>
      <sz val="15"/>
      <name val="Angsana New"/>
      <family val="1"/>
    </font>
    <font>
      <b/>
      <u val="single"/>
      <sz val="14"/>
      <name val="AngsanaUPC"/>
      <family val="1"/>
    </font>
    <font>
      <sz val="16"/>
      <color indexed="10"/>
      <name val="Angsana New"/>
      <family val="1"/>
    </font>
    <font>
      <b/>
      <sz val="15"/>
      <name val="Angsana New"/>
      <family val="1"/>
    </font>
    <font>
      <b/>
      <sz val="16"/>
      <color indexed="8"/>
      <name val="Angsana New"/>
      <family val="1"/>
    </font>
    <font>
      <u val="single"/>
      <sz val="16"/>
      <name val="AngsanaUPC"/>
      <family val="1"/>
    </font>
    <font>
      <sz val="14"/>
      <name val="Wingdings 2"/>
      <family val="1"/>
    </font>
    <font>
      <sz val="18"/>
      <name val="Angsana New"/>
      <family val="1"/>
    </font>
    <font>
      <b/>
      <sz val="30"/>
      <name val="Angsana New"/>
      <family val="1"/>
    </font>
    <font>
      <sz val="30"/>
      <name val="Angsana New"/>
      <family val="1"/>
    </font>
    <font>
      <sz val="18"/>
      <name val="Cordia New"/>
      <family val="0"/>
    </font>
    <font>
      <u val="single"/>
      <sz val="11.2"/>
      <color indexed="12"/>
      <name val="Cordia New"/>
      <family val="0"/>
    </font>
    <font>
      <u val="single"/>
      <sz val="11.2"/>
      <color indexed="36"/>
      <name val="Cordia New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0" fillId="0" borderId="0">
      <alignment/>
      <protection/>
    </xf>
    <xf numFmtId="0" fontId="57" fillId="23" borderId="1" applyNumberFormat="0" applyAlignment="0" applyProtection="0"/>
    <xf numFmtId="0" fontId="58" fillId="24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5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5" fillId="0" borderId="0" xfId="0" applyFont="1" applyAlignment="1">
      <alignment vertical="top" wrapText="1"/>
    </xf>
    <xf numFmtId="0" fontId="7" fillId="0" borderId="12" xfId="0" applyFont="1" applyFill="1" applyBorder="1" applyAlignment="1">
      <alignment/>
    </xf>
    <xf numFmtId="0" fontId="2" fillId="0" borderId="13" xfId="0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13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Fill="1" applyBorder="1" applyAlignment="1">
      <alignment/>
    </xf>
    <xf numFmtId="0" fontId="17" fillId="0" borderId="0" xfId="0" applyFont="1" applyAlignment="1">
      <alignment vertical="top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left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15" xfId="0" applyFont="1" applyBorder="1" applyAlignment="1">
      <alignment horizontal="left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6" xfId="0" applyFont="1" applyBorder="1" applyAlignment="1">
      <alignment/>
    </xf>
    <xf numFmtId="0" fontId="18" fillId="0" borderId="16" xfId="0" applyFont="1" applyBorder="1" applyAlignment="1">
      <alignment horizontal="left"/>
    </xf>
    <xf numFmtId="0" fontId="2" fillId="0" borderId="10" xfId="0" applyFont="1" applyFill="1" applyBorder="1" applyAlignment="1">
      <alignment/>
    </xf>
    <xf numFmtId="0" fontId="4" fillId="0" borderId="12" xfId="0" applyFont="1" applyBorder="1" applyAlignment="1">
      <alignment horizontal="center" vertical="top"/>
    </xf>
    <xf numFmtId="0" fontId="2" fillId="33" borderId="17" xfId="0" applyFont="1" applyFill="1" applyBorder="1" applyAlignment="1">
      <alignment horizontal="right" vertical="top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vertical="top"/>
    </xf>
    <xf numFmtId="0" fontId="18" fillId="0" borderId="18" xfId="0" applyFont="1" applyBorder="1" applyAlignment="1">
      <alignment horizontal="center" vertical="top"/>
    </xf>
    <xf numFmtId="0" fontId="18" fillId="0" borderId="12" xfId="0" applyFont="1" applyBorder="1" applyAlignment="1">
      <alignment horizontal="center" vertical="top" wrapText="1"/>
    </xf>
    <xf numFmtId="0" fontId="18" fillId="0" borderId="12" xfId="0" applyFont="1" applyBorder="1" applyAlignment="1">
      <alignment vertical="top" wrapText="1"/>
    </xf>
    <xf numFmtId="0" fontId="18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left"/>
    </xf>
    <xf numFmtId="0" fontId="2" fillId="0" borderId="2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top"/>
    </xf>
    <xf numFmtId="0" fontId="18" fillId="0" borderId="21" xfId="0" applyFont="1" applyBorder="1" applyAlignment="1">
      <alignment horizontal="center"/>
    </xf>
    <xf numFmtId="0" fontId="18" fillId="0" borderId="21" xfId="0" applyFont="1" applyBorder="1" applyAlignment="1">
      <alignment/>
    </xf>
    <xf numFmtId="0" fontId="18" fillId="0" borderId="21" xfId="0" applyFont="1" applyBorder="1" applyAlignment="1">
      <alignment horizontal="left"/>
    </xf>
    <xf numFmtId="0" fontId="9" fillId="34" borderId="17" xfId="0" applyFont="1" applyFill="1" applyBorder="1" applyAlignment="1">
      <alignment/>
    </xf>
    <xf numFmtId="0" fontId="9" fillId="34" borderId="22" xfId="0" applyFont="1" applyFill="1" applyBorder="1" applyAlignment="1">
      <alignment/>
    </xf>
    <xf numFmtId="0" fontId="1" fillId="34" borderId="18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/>
    </xf>
    <xf numFmtId="0" fontId="2" fillId="34" borderId="18" xfId="0" applyFont="1" applyFill="1" applyBorder="1" applyAlignment="1">
      <alignment/>
    </xf>
    <xf numFmtId="0" fontId="2" fillId="34" borderId="0" xfId="0" applyFont="1" applyFill="1" applyAlignment="1">
      <alignment/>
    </xf>
    <xf numFmtId="0" fontId="0" fillId="34" borderId="17" xfId="0" applyFill="1" applyBorder="1" applyAlignment="1">
      <alignment/>
    </xf>
    <xf numFmtId="0" fontId="1" fillId="34" borderId="22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2" fillId="34" borderId="18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1" fillId="34" borderId="12" xfId="0" applyFont="1" applyFill="1" applyBorder="1" applyAlignment="1">
      <alignment horizontal="center"/>
    </xf>
    <xf numFmtId="0" fontId="2" fillId="34" borderId="23" xfId="0" applyFont="1" applyFill="1" applyBorder="1" applyAlignment="1">
      <alignment vertical="top" wrapText="1"/>
    </xf>
    <xf numFmtId="0" fontId="1" fillId="34" borderId="18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left"/>
    </xf>
    <xf numFmtId="0" fontId="9" fillId="34" borderId="18" xfId="0" applyFont="1" applyFill="1" applyBorder="1" applyAlignment="1">
      <alignment vertical="top"/>
    </xf>
    <xf numFmtId="0" fontId="2" fillId="34" borderId="17" xfId="0" applyFont="1" applyFill="1" applyBorder="1" applyAlignment="1">
      <alignment horizontal="right" vertical="top"/>
    </xf>
    <xf numFmtId="0" fontId="2" fillId="34" borderId="18" xfId="0" applyFont="1" applyFill="1" applyBorder="1" applyAlignment="1">
      <alignment horizontal="left" vertical="top"/>
    </xf>
    <xf numFmtId="0" fontId="2" fillId="34" borderId="22" xfId="0" applyFont="1" applyFill="1" applyBorder="1" applyAlignment="1">
      <alignment horizontal="right" vertical="top"/>
    </xf>
    <xf numFmtId="0" fontId="1" fillId="34" borderId="24" xfId="0" applyFont="1" applyFill="1" applyBorder="1" applyAlignment="1">
      <alignment horizontal="center" vertical="top"/>
    </xf>
    <xf numFmtId="0" fontId="1" fillId="34" borderId="15" xfId="0" applyFont="1" applyFill="1" applyBorder="1" applyAlignment="1">
      <alignment horizontal="center" vertical="top"/>
    </xf>
    <xf numFmtId="0" fontId="2" fillId="34" borderId="18" xfId="0" applyFont="1" applyFill="1" applyBorder="1" applyAlignment="1">
      <alignment vertical="top"/>
    </xf>
    <xf numFmtId="0" fontId="2" fillId="34" borderId="17" xfId="0" applyFont="1" applyFill="1" applyBorder="1" applyAlignment="1">
      <alignment vertical="top"/>
    </xf>
    <xf numFmtId="0" fontId="9" fillId="34" borderId="17" xfId="0" applyFont="1" applyFill="1" applyBorder="1" applyAlignment="1">
      <alignment horizontal="center" vertical="top"/>
    </xf>
    <xf numFmtId="0" fontId="2" fillId="34" borderId="22" xfId="0" applyFont="1" applyFill="1" applyBorder="1" applyAlignment="1">
      <alignment horizontal="right" vertical="top"/>
    </xf>
    <xf numFmtId="0" fontId="0" fillId="34" borderId="22" xfId="0" applyFill="1" applyBorder="1" applyAlignment="1">
      <alignment/>
    </xf>
    <xf numFmtId="0" fontId="2" fillId="34" borderId="17" xfId="0" applyFont="1" applyFill="1" applyBorder="1" applyAlignment="1">
      <alignment horizontal="left" vertical="top" wrapText="1"/>
    </xf>
    <xf numFmtId="0" fontId="3" fillId="34" borderId="17" xfId="0" applyFont="1" applyFill="1" applyBorder="1" applyAlignment="1">
      <alignment/>
    </xf>
    <xf numFmtId="0" fontId="9" fillId="34" borderId="17" xfId="0" applyFont="1" applyFill="1" applyBorder="1" applyAlignment="1">
      <alignment vertical="top"/>
    </xf>
    <xf numFmtId="0" fontId="9" fillId="34" borderId="22" xfId="0" applyFont="1" applyFill="1" applyBorder="1" applyAlignment="1">
      <alignment vertical="top"/>
    </xf>
    <xf numFmtId="0" fontId="9" fillId="34" borderId="25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/>
    </xf>
    <xf numFmtId="0" fontId="17" fillId="0" borderId="0" xfId="0" applyFont="1" applyAlignment="1">
      <alignment horizontal="left" vertical="top" wrapText="1"/>
    </xf>
    <xf numFmtId="0" fontId="2" fillId="34" borderId="23" xfId="0" applyFont="1" applyFill="1" applyBorder="1" applyAlignment="1">
      <alignment horizontal="left" vertical="top" wrapText="1"/>
    </xf>
    <xf numFmtId="0" fontId="1" fillId="34" borderId="2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34" borderId="1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0" borderId="13" xfId="0" applyFont="1" applyBorder="1" applyAlignment="1">
      <alignment horizontal="right"/>
    </xf>
    <xf numFmtId="0" fontId="2" fillId="34" borderId="17" xfId="0" applyFont="1" applyFill="1" applyBorder="1" applyAlignment="1">
      <alignment vertical="top" wrapText="1"/>
    </xf>
    <xf numFmtId="0" fontId="0" fillId="34" borderId="17" xfId="0" applyFill="1" applyBorder="1" applyAlignment="1">
      <alignment vertical="top" wrapText="1"/>
    </xf>
    <xf numFmtId="0" fontId="3" fillId="34" borderId="18" xfId="0" applyFont="1" applyFill="1" applyBorder="1" applyAlignment="1">
      <alignment/>
    </xf>
    <xf numFmtId="0" fontId="0" fillId="34" borderId="17" xfId="0" applyFill="1" applyBorder="1" applyAlignment="1">
      <alignment vertical="top"/>
    </xf>
    <xf numFmtId="0" fontId="1" fillId="34" borderId="26" xfId="0" applyFont="1" applyFill="1" applyBorder="1" applyAlignment="1">
      <alignment horizontal="center" vertical="top"/>
    </xf>
    <xf numFmtId="0" fontId="20" fillId="0" borderId="0" xfId="0" applyFont="1" applyBorder="1" applyAlignment="1">
      <alignment horizontal="center"/>
    </xf>
    <xf numFmtId="0" fontId="5" fillId="34" borderId="26" xfId="0" applyFont="1" applyFill="1" applyBorder="1" applyAlignment="1">
      <alignment horizontal="center" vertical="top"/>
    </xf>
    <xf numFmtId="0" fontId="1" fillId="34" borderId="24" xfId="0" applyFont="1" applyFill="1" applyBorder="1" applyAlignment="1">
      <alignment horizontal="center" vertical="top" wrapText="1"/>
    </xf>
    <xf numFmtId="0" fontId="5" fillId="34" borderId="27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21" fillId="0" borderId="12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2" fillId="34" borderId="17" xfId="0" applyFont="1" applyFill="1" applyBorder="1" applyAlignment="1">
      <alignment horizontal="center" vertical="top"/>
    </xf>
    <xf numFmtId="0" fontId="2" fillId="0" borderId="25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25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1" fillId="34" borderId="18" xfId="0" applyFont="1" applyFill="1" applyBorder="1" applyAlignment="1">
      <alignment vertical="top"/>
    </xf>
    <xf numFmtId="0" fontId="2" fillId="34" borderId="17" xfId="0" applyFont="1" applyFill="1" applyBorder="1" applyAlignment="1">
      <alignment vertical="top"/>
    </xf>
    <xf numFmtId="0" fontId="2" fillId="34" borderId="18" xfId="0" applyFont="1" applyFill="1" applyBorder="1" applyAlignment="1">
      <alignment vertical="top"/>
    </xf>
    <xf numFmtId="0" fontId="1" fillId="0" borderId="12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2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" fontId="4" fillId="0" borderId="12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center" vertical="top"/>
    </xf>
    <xf numFmtId="0" fontId="4" fillId="0" borderId="12" xfId="46" applyFont="1" applyFill="1" applyBorder="1" applyAlignment="1">
      <alignment vertical="top" wrapText="1"/>
      <protection/>
    </xf>
    <xf numFmtId="0" fontId="4" fillId="0" borderId="12" xfId="46" applyFont="1" applyFill="1" applyBorder="1" applyAlignment="1">
      <alignment horizontal="center" vertical="top" wrapText="1"/>
      <protection/>
    </xf>
    <xf numFmtId="0" fontId="4" fillId="0" borderId="0" xfId="0" applyFont="1" applyFill="1" applyAlignment="1">
      <alignment vertical="top"/>
    </xf>
    <xf numFmtId="9" fontId="4" fillId="0" borderId="12" xfId="46" applyNumberFormat="1" applyFont="1" applyFill="1" applyBorder="1" applyAlignment="1">
      <alignment horizontal="center" vertical="top" wrapText="1"/>
      <protection/>
    </xf>
    <xf numFmtId="0" fontId="13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vertical="top"/>
    </xf>
    <xf numFmtId="0" fontId="2" fillId="0" borderId="17" xfId="0" applyFont="1" applyFill="1" applyBorder="1" applyAlignment="1">
      <alignment vertical="top"/>
    </xf>
    <xf numFmtId="0" fontId="0" fillId="0" borderId="17" xfId="0" applyFill="1" applyBorder="1" applyAlignment="1">
      <alignment vertical="top"/>
    </xf>
    <xf numFmtId="0" fontId="1" fillId="0" borderId="18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17" xfId="0" applyFont="1" applyFill="1" applyBorder="1" applyAlignment="1">
      <alignment horizontal="right" vertical="top"/>
    </xf>
    <xf numFmtId="0" fontId="2" fillId="0" borderId="22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vertical="top"/>
    </xf>
    <xf numFmtId="0" fontId="2" fillId="34" borderId="17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2" fillId="34" borderId="17" xfId="0" applyFont="1" applyFill="1" applyBorder="1" applyAlignment="1">
      <alignment wrapText="1"/>
    </xf>
    <xf numFmtId="0" fontId="2" fillId="34" borderId="17" xfId="0" applyFont="1" applyFill="1" applyBorder="1" applyAlignment="1">
      <alignment wrapText="1"/>
    </xf>
    <xf numFmtId="0" fontId="2" fillId="34" borderId="17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vertical="center"/>
    </xf>
    <xf numFmtId="0" fontId="2" fillId="0" borderId="12" xfId="0" applyFont="1" applyBorder="1" applyAlignment="1">
      <alignment wrapText="1"/>
    </xf>
    <xf numFmtId="0" fontId="2" fillId="34" borderId="18" xfId="0" applyFont="1" applyFill="1" applyBorder="1" applyAlignment="1">
      <alignment horizontal="center"/>
    </xf>
    <xf numFmtId="2" fontId="2" fillId="0" borderId="12" xfId="0" applyNumberFormat="1" applyFont="1" applyBorder="1" applyAlignment="1">
      <alignment horizontal="center" vertical="top"/>
    </xf>
    <xf numFmtId="0" fontId="1" fillId="0" borderId="29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29" xfId="0" applyFont="1" applyBorder="1" applyAlignment="1">
      <alignment horizontal="center" vertical="top" wrapText="1"/>
    </xf>
    <xf numFmtId="0" fontId="0" fillId="34" borderId="17" xfId="0" applyFill="1" applyBorder="1" applyAlignment="1">
      <alignment horizontal="center"/>
    </xf>
    <xf numFmtId="0" fontId="2" fillId="34" borderId="17" xfId="0" applyFont="1" applyFill="1" applyBorder="1" applyAlignment="1">
      <alignment horizontal="center" vertical="top" wrapText="1"/>
    </xf>
    <xf numFmtId="0" fontId="2" fillId="34" borderId="23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" fillId="34" borderId="25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6" fillId="34" borderId="1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34" borderId="12" xfId="0" applyFont="1" applyFill="1" applyBorder="1" applyAlignment="1">
      <alignment horizontal="center" vertical="top" wrapText="1"/>
    </xf>
    <xf numFmtId="0" fontId="23" fillId="34" borderId="12" xfId="0" applyFont="1" applyFill="1" applyBorder="1" applyAlignment="1">
      <alignment horizontal="left" vertical="top" wrapText="1"/>
    </xf>
    <xf numFmtId="0" fontId="19" fillId="34" borderId="12" xfId="0" applyFont="1" applyFill="1" applyBorder="1" applyAlignment="1">
      <alignment horizontal="left" vertical="top" wrapText="1"/>
    </xf>
    <xf numFmtId="0" fontId="24" fillId="34" borderId="12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13" fillId="0" borderId="19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5" fillId="0" borderId="12" xfId="0" applyFont="1" applyFill="1" applyBorder="1" applyAlignment="1">
      <alignment wrapText="1"/>
    </xf>
    <xf numFmtId="0" fontId="0" fillId="34" borderId="17" xfId="0" applyFill="1" applyBorder="1" applyAlignment="1">
      <alignment wrapText="1"/>
    </xf>
    <xf numFmtId="0" fontId="1" fillId="34" borderId="18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4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34" borderId="17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top"/>
    </xf>
    <xf numFmtId="0" fontId="28" fillId="0" borderId="0" xfId="0" applyFont="1" applyBorder="1" applyAlignment="1">
      <alignment vertical="top" wrapText="1"/>
    </xf>
    <xf numFmtId="0" fontId="2" fillId="0" borderId="18" xfId="0" applyFont="1" applyBorder="1" applyAlignment="1">
      <alignment/>
    </xf>
    <xf numFmtId="0" fontId="18" fillId="0" borderId="12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0" fillId="34" borderId="17" xfId="0" applyFill="1" applyBorder="1" applyAlignment="1">
      <alignment horizontal="left"/>
    </xf>
    <xf numFmtId="0" fontId="13" fillId="0" borderId="12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3" fillId="34" borderId="17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 wrapText="1"/>
    </xf>
    <xf numFmtId="0" fontId="7" fillId="34" borderId="12" xfId="0" applyFont="1" applyFill="1" applyBorder="1" applyAlignment="1">
      <alignment horizontal="center" vertical="top" wrapText="1"/>
    </xf>
    <xf numFmtId="0" fontId="9" fillId="34" borderId="12" xfId="0" applyFont="1" applyFill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2" fillId="34" borderId="12" xfId="0" applyFont="1" applyFill="1" applyBorder="1" applyAlignment="1">
      <alignment/>
    </xf>
    <xf numFmtId="0" fontId="4" fillId="34" borderId="12" xfId="0" applyFont="1" applyFill="1" applyBorder="1" applyAlignment="1">
      <alignment horizontal="center" vertical="top"/>
    </xf>
    <xf numFmtId="0" fontId="4" fillId="34" borderId="12" xfId="0" applyFont="1" applyFill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14" fillId="0" borderId="12" xfId="0" applyFont="1" applyBorder="1" applyAlignment="1">
      <alignment/>
    </xf>
    <xf numFmtId="0" fontId="2" fillId="34" borderId="12" xfId="0" applyFont="1" applyFill="1" applyBorder="1" applyAlignment="1">
      <alignment wrapText="1"/>
    </xf>
    <xf numFmtId="0" fontId="4" fillId="0" borderId="12" xfId="0" applyFont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25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0" fillId="34" borderId="17" xfId="0" applyFill="1" applyBorder="1" applyAlignment="1">
      <alignment horizontal="center" vertical="top"/>
    </xf>
    <xf numFmtId="0" fontId="2" fillId="34" borderId="17" xfId="0" applyFont="1" applyFill="1" applyBorder="1" applyAlignment="1">
      <alignment horizontal="center" vertical="top"/>
    </xf>
    <xf numFmtId="0" fontId="2" fillId="34" borderId="17" xfId="0" applyFont="1" applyFill="1" applyBorder="1" applyAlignment="1">
      <alignment horizontal="left" vertical="top"/>
    </xf>
    <xf numFmtId="0" fontId="1" fillId="0" borderId="0" xfId="0" applyFont="1" applyBorder="1" applyAlignment="1">
      <alignment/>
    </xf>
    <xf numFmtId="0" fontId="2" fillId="34" borderId="12" xfId="0" applyFont="1" applyFill="1" applyBorder="1" applyAlignment="1">
      <alignment vertical="top"/>
    </xf>
    <xf numFmtId="0" fontId="1" fillId="0" borderId="12" xfId="0" applyFont="1" applyBorder="1" applyAlignment="1">
      <alignment horizontal="center" vertical="center" textRotation="90"/>
    </xf>
    <xf numFmtId="2" fontId="1" fillId="0" borderId="12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26" xfId="0" applyFont="1" applyBorder="1" applyAlignment="1">
      <alignment horizontal="center" vertical="top"/>
    </xf>
    <xf numFmtId="0" fontId="2" fillId="0" borderId="26" xfId="0" applyFont="1" applyFill="1" applyBorder="1" applyAlignment="1">
      <alignment horizontal="center" vertical="top"/>
    </xf>
    <xf numFmtId="0" fontId="2" fillId="0" borderId="23" xfId="0" applyFont="1" applyFill="1" applyBorder="1" applyAlignment="1">
      <alignment horizontal="left"/>
    </xf>
    <xf numFmtId="0" fontId="2" fillId="0" borderId="12" xfId="0" applyFont="1" applyBorder="1" applyAlignment="1">
      <alignment horizontal="center" wrapText="1"/>
    </xf>
    <xf numFmtId="43" fontId="2" fillId="0" borderId="12" xfId="38" applyFont="1" applyFill="1" applyBorder="1" applyAlignment="1">
      <alignment horizontal="center" vertical="top"/>
    </xf>
    <xf numFmtId="0" fontId="2" fillId="0" borderId="12" xfId="0" applyFont="1" applyFill="1" applyBorder="1" applyAlignment="1">
      <alignment vertical="top"/>
    </xf>
    <xf numFmtId="0" fontId="1" fillId="34" borderId="15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4" fillId="34" borderId="12" xfId="0" applyFont="1" applyFill="1" applyBorder="1" applyAlignment="1">
      <alignment vertical="top" wrapText="1"/>
    </xf>
    <xf numFmtId="43" fontId="2" fillId="0" borderId="0" xfId="38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4" fillId="0" borderId="12" xfId="0" applyFont="1" applyFill="1" applyBorder="1" applyAlignment="1">
      <alignment horizontal="left" vertical="top" wrapText="1"/>
    </xf>
    <xf numFmtId="206" fontId="4" fillId="0" borderId="12" xfId="38" applyNumberFormat="1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vertical="top" wrapText="1"/>
    </xf>
    <xf numFmtId="217" fontId="4" fillId="0" borderId="12" xfId="38" applyNumberFormat="1" applyFont="1" applyFill="1" applyBorder="1" applyAlignment="1">
      <alignment horizontal="center" vertical="top" wrapText="1"/>
    </xf>
    <xf numFmtId="0" fontId="4" fillId="0" borderId="12" xfId="38" applyNumberFormat="1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left" vertical="top" wrapText="1"/>
    </xf>
    <xf numFmtId="2" fontId="4" fillId="0" borderId="12" xfId="0" applyNumberFormat="1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206" fontId="4" fillId="0" borderId="12" xfId="38" applyNumberFormat="1" applyFont="1" applyFill="1" applyBorder="1" applyAlignment="1">
      <alignment vertical="top" wrapText="1"/>
    </xf>
    <xf numFmtId="218" fontId="4" fillId="0" borderId="12" xfId="38" applyNumberFormat="1" applyFont="1" applyFill="1" applyBorder="1" applyAlignment="1">
      <alignment horizontal="center" vertical="top" wrapText="1"/>
    </xf>
    <xf numFmtId="0" fontId="13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top" wrapText="1"/>
    </xf>
    <xf numFmtId="2" fontId="4" fillId="34" borderId="12" xfId="0" applyNumberFormat="1" applyFont="1" applyFill="1" applyBorder="1" applyAlignment="1">
      <alignment horizontal="left" vertical="top" wrapText="1"/>
    </xf>
    <xf numFmtId="2" fontId="4" fillId="34" borderId="12" xfId="0" applyNumberFormat="1" applyFont="1" applyFill="1" applyBorder="1" applyAlignment="1">
      <alignment horizontal="center" vertical="top" wrapText="1"/>
    </xf>
    <xf numFmtId="49" fontId="4" fillId="0" borderId="12" xfId="38" applyNumberFormat="1" applyFont="1" applyFill="1" applyBorder="1" applyAlignment="1">
      <alignment horizontal="center" vertical="top" wrapText="1"/>
    </xf>
    <xf numFmtId="206" fontId="4" fillId="0" borderId="12" xfId="38" applyNumberFormat="1" applyFont="1" applyFill="1" applyBorder="1" applyAlignment="1">
      <alignment horizontal="left" vertical="top" wrapText="1"/>
    </xf>
    <xf numFmtId="15" fontId="4" fillId="0" borderId="12" xfId="38" applyNumberFormat="1" applyFont="1" applyFill="1" applyBorder="1" applyAlignment="1">
      <alignment horizontal="center" vertical="top" wrapText="1"/>
    </xf>
    <xf numFmtId="206" fontId="4" fillId="0" borderId="12" xfId="38" applyNumberFormat="1" applyFont="1" applyFill="1" applyBorder="1" applyAlignment="1">
      <alignment horizontal="center" vertical="top" wrapText="1" shrinkToFit="1"/>
    </xf>
    <xf numFmtId="0" fontId="0" fillId="34" borderId="17" xfId="0" applyFill="1" applyBorder="1" applyAlignment="1">
      <alignment horizontal="center" vertical="top" wrapText="1"/>
    </xf>
    <xf numFmtId="0" fontId="9" fillId="0" borderId="18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1" fillId="34" borderId="12" xfId="0" applyFont="1" applyFill="1" applyBorder="1" applyAlignment="1">
      <alignment horizontal="center" vertical="top"/>
    </xf>
    <xf numFmtId="0" fontId="1" fillId="34" borderId="12" xfId="0" applyFont="1" applyFill="1" applyBorder="1" applyAlignment="1">
      <alignment vertical="top"/>
    </xf>
    <xf numFmtId="0" fontId="2" fillId="0" borderId="0" xfId="0" applyFont="1" applyAlignment="1">
      <alignment horizontal="center" vertical="top"/>
    </xf>
    <xf numFmtId="222" fontId="18" fillId="0" borderId="12" xfId="38" applyNumberFormat="1" applyFont="1" applyBorder="1" applyAlignment="1">
      <alignment horizontal="center" vertical="top" wrapText="1"/>
    </xf>
    <xf numFmtId="222" fontId="9" fillId="34" borderId="12" xfId="0" applyNumberFormat="1" applyFont="1" applyFill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9" fillId="0" borderId="23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34" borderId="17" xfId="0" applyFont="1" applyFill="1" applyBorder="1" applyAlignment="1">
      <alignment horizontal="right"/>
    </xf>
    <xf numFmtId="0" fontId="2" fillId="34" borderId="22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" fillId="34" borderId="18" xfId="0" applyFont="1" applyFill="1" applyBorder="1" applyAlignment="1">
      <alignment/>
    </xf>
    <xf numFmtId="0" fontId="12" fillId="34" borderId="17" xfId="0" applyFont="1" applyFill="1" applyBorder="1" applyAlignment="1">
      <alignment/>
    </xf>
    <xf numFmtId="0" fontId="12" fillId="34" borderId="22" xfId="0" applyFont="1" applyFill="1" applyBorder="1" applyAlignment="1">
      <alignment/>
    </xf>
    <xf numFmtId="0" fontId="2" fillId="34" borderId="17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/>
    </xf>
    <xf numFmtId="0" fontId="9" fillId="34" borderId="25" xfId="0" applyFont="1" applyFill="1" applyBorder="1" applyAlignment="1">
      <alignment/>
    </xf>
    <xf numFmtId="0" fontId="10" fillId="34" borderId="25" xfId="0" applyFont="1" applyFill="1" applyBorder="1" applyAlignment="1">
      <alignment/>
    </xf>
    <xf numFmtId="0" fontId="10" fillId="34" borderId="28" xfId="0" applyFont="1" applyFill="1" applyBorder="1" applyAlignment="1">
      <alignment/>
    </xf>
    <xf numFmtId="0" fontId="0" fillId="34" borderId="26" xfId="0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right"/>
    </xf>
    <xf numFmtId="0" fontId="2" fillId="34" borderId="22" xfId="0" applyFont="1" applyFill="1" applyBorder="1" applyAlignment="1">
      <alignment horizontal="right"/>
    </xf>
    <xf numFmtId="0" fontId="2" fillId="34" borderId="18" xfId="0" applyFont="1" applyFill="1" applyBorder="1" applyAlignment="1">
      <alignment horizontal="left"/>
    </xf>
    <xf numFmtId="0" fontId="2" fillId="34" borderId="17" xfId="0" applyFont="1" applyFill="1" applyBorder="1" applyAlignment="1">
      <alignment horizontal="left"/>
    </xf>
    <xf numFmtId="0" fontId="2" fillId="0" borderId="15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15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15" xfId="0" applyFont="1" applyFill="1" applyBorder="1" applyAlignment="1">
      <alignment horizontal="center" vertical="top"/>
    </xf>
    <xf numFmtId="0" fontId="2" fillId="0" borderId="26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8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2" fillId="0" borderId="25" xfId="0" applyFont="1" applyBorder="1" applyAlignment="1">
      <alignment horizontal="right"/>
    </xf>
    <xf numFmtId="0" fontId="1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9" fillId="34" borderId="18" xfId="0" applyFont="1" applyFill="1" applyBorder="1" applyAlignment="1">
      <alignment/>
    </xf>
    <xf numFmtId="0" fontId="9" fillId="34" borderId="17" xfId="0" applyFont="1" applyFill="1" applyBorder="1" applyAlignment="1">
      <alignment/>
    </xf>
    <xf numFmtId="0" fontId="9" fillId="34" borderId="22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1" fillId="34" borderId="18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22" fillId="34" borderId="18" xfId="0" applyFont="1" applyFill="1" applyBorder="1" applyAlignment="1">
      <alignment horizontal="left"/>
    </xf>
    <xf numFmtId="0" fontId="16" fillId="34" borderId="17" xfId="0" applyFont="1" applyFill="1" applyBorder="1" applyAlignment="1">
      <alignment horizontal="left"/>
    </xf>
    <xf numFmtId="0" fontId="16" fillId="34" borderId="22" xfId="0" applyFont="1" applyFill="1" applyBorder="1" applyAlignment="1">
      <alignment horizontal="left"/>
    </xf>
    <xf numFmtId="0" fontId="2" fillId="0" borderId="0" xfId="0" applyFont="1" applyBorder="1" applyAlignment="1">
      <alignment horizontal="right" vertical="top" wrapText="1"/>
    </xf>
    <xf numFmtId="0" fontId="2" fillId="34" borderId="17" xfId="0" applyFont="1" applyFill="1" applyBorder="1" applyAlignment="1">
      <alignment horizontal="right" vertical="top" wrapText="1"/>
    </xf>
    <xf numFmtId="0" fontId="2" fillId="34" borderId="22" xfId="0" applyFont="1" applyFill="1" applyBorder="1" applyAlignment="1">
      <alignment horizontal="right" vertical="top" wrapText="1"/>
    </xf>
    <xf numFmtId="0" fontId="2" fillId="34" borderId="18" xfId="0" applyFont="1" applyFill="1" applyBorder="1" applyAlignment="1">
      <alignment horizontal="left" vertical="top" wrapText="1"/>
    </xf>
    <xf numFmtId="0" fontId="2" fillId="34" borderId="17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9" fillId="34" borderId="18" xfId="0" applyFont="1" applyFill="1" applyBorder="1" applyAlignment="1">
      <alignment vertical="top" wrapText="1"/>
    </xf>
    <xf numFmtId="0" fontId="9" fillId="34" borderId="17" xfId="0" applyFont="1" applyFill="1" applyBorder="1" applyAlignment="1">
      <alignment vertical="top" wrapText="1"/>
    </xf>
    <xf numFmtId="0" fontId="9" fillId="34" borderId="22" xfId="0" applyFont="1" applyFill="1" applyBorder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2" fillId="34" borderId="23" xfId="0" applyFont="1" applyFill="1" applyBorder="1" applyAlignment="1">
      <alignment horizontal="right" vertical="top" wrapText="1"/>
    </xf>
    <xf numFmtId="0" fontId="2" fillId="34" borderId="27" xfId="0" applyFont="1" applyFill="1" applyBorder="1" applyAlignment="1">
      <alignment horizontal="right" vertical="top" wrapText="1"/>
    </xf>
    <xf numFmtId="0" fontId="9" fillId="0" borderId="18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34" borderId="24" xfId="0" applyFont="1" applyFill="1" applyBorder="1" applyAlignment="1">
      <alignment horizontal="left" vertical="top" wrapText="1"/>
    </xf>
    <xf numFmtId="0" fontId="2" fillId="34" borderId="25" xfId="0" applyFont="1" applyFill="1" applyBorder="1" applyAlignment="1">
      <alignment horizontal="left" vertical="top" wrapText="1"/>
    </xf>
    <xf numFmtId="0" fontId="2" fillId="34" borderId="28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2" fillId="34" borderId="30" xfId="0" applyFont="1" applyFill="1" applyBorder="1" applyAlignment="1">
      <alignment horizontal="left" vertical="top" wrapText="1"/>
    </xf>
    <xf numFmtId="0" fontId="2" fillId="34" borderId="19" xfId="0" applyFont="1" applyFill="1" applyBorder="1" applyAlignment="1">
      <alignment horizontal="left" vertical="top" wrapText="1"/>
    </xf>
    <xf numFmtId="0" fontId="2" fillId="34" borderId="23" xfId="0" applyFont="1" applyFill="1" applyBorder="1" applyAlignment="1">
      <alignment horizontal="left" vertical="top" wrapText="1"/>
    </xf>
    <xf numFmtId="0" fontId="2" fillId="34" borderId="27" xfId="0" applyFont="1" applyFill="1" applyBorder="1" applyAlignment="1">
      <alignment horizontal="left" vertical="top" wrapText="1"/>
    </xf>
    <xf numFmtId="0" fontId="11" fillId="34" borderId="18" xfId="0" applyFont="1" applyFill="1" applyBorder="1" applyAlignment="1">
      <alignment/>
    </xf>
    <xf numFmtId="0" fontId="11" fillId="34" borderId="17" xfId="0" applyFont="1" applyFill="1" applyBorder="1" applyAlignment="1">
      <alignment/>
    </xf>
    <xf numFmtId="0" fontId="11" fillId="34" borderId="22" xfId="0" applyFont="1" applyFill="1" applyBorder="1" applyAlignment="1">
      <alignment/>
    </xf>
    <xf numFmtId="0" fontId="6" fillId="34" borderId="12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center" wrapText="1"/>
    </xf>
    <xf numFmtId="0" fontId="6" fillId="34" borderId="18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left" wrapText="1"/>
    </xf>
    <xf numFmtId="0" fontId="2" fillId="34" borderId="25" xfId="0" applyFont="1" applyFill="1" applyBorder="1" applyAlignment="1">
      <alignment horizontal="left" wrapText="1"/>
    </xf>
    <xf numFmtId="0" fontId="2" fillId="34" borderId="28" xfId="0" applyFont="1" applyFill="1" applyBorder="1" applyAlignment="1">
      <alignment horizontal="left" wrapText="1"/>
    </xf>
    <xf numFmtId="0" fontId="2" fillId="34" borderId="19" xfId="0" applyFont="1" applyFill="1" applyBorder="1" applyAlignment="1">
      <alignment horizontal="left" wrapText="1"/>
    </xf>
    <xf numFmtId="0" fontId="2" fillId="34" borderId="23" xfId="0" applyFont="1" applyFill="1" applyBorder="1" applyAlignment="1">
      <alignment horizontal="left" wrapText="1"/>
    </xf>
    <xf numFmtId="0" fontId="2" fillId="34" borderId="27" xfId="0" applyFont="1" applyFill="1" applyBorder="1" applyAlignment="1">
      <alignment horizontal="left" wrapText="1"/>
    </xf>
    <xf numFmtId="0" fontId="1" fillId="34" borderId="18" xfId="0" applyFont="1" applyFill="1" applyBorder="1" applyAlignment="1">
      <alignment horizontal="left"/>
    </xf>
    <xf numFmtId="0" fontId="2" fillId="34" borderId="17" xfId="0" applyFont="1" applyFill="1" applyBorder="1" applyAlignment="1">
      <alignment horizontal="left"/>
    </xf>
    <xf numFmtId="0" fontId="2" fillId="34" borderId="22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3" fillId="34" borderId="17" xfId="0" applyFont="1" applyFill="1" applyBorder="1" applyAlignment="1">
      <alignment/>
    </xf>
    <xf numFmtId="0" fontId="3" fillId="34" borderId="22" xfId="0" applyFont="1" applyFill="1" applyBorder="1" applyAlignment="1">
      <alignment/>
    </xf>
    <xf numFmtId="0" fontId="3" fillId="34" borderId="18" xfId="0" applyFont="1" applyFill="1" applyBorder="1" applyAlignment="1">
      <alignment horizontal="left"/>
    </xf>
    <xf numFmtId="0" fontId="3" fillId="34" borderId="17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9" fillId="0" borderId="18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top" wrapText="1"/>
    </xf>
    <xf numFmtId="0" fontId="9" fillId="34" borderId="18" xfId="0" applyFont="1" applyFill="1" applyBorder="1" applyAlignment="1">
      <alignment vertical="top" wrapText="1"/>
    </xf>
    <xf numFmtId="0" fontId="9" fillId="34" borderId="17" xfId="0" applyFont="1" applyFill="1" applyBorder="1" applyAlignment="1">
      <alignment vertical="top" wrapText="1"/>
    </xf>
    <xf numFmtId="0" fontId="9" fillId="34" borderId="2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2" fontId="4" fillId="0" borderId="15" xfId="0" applyNumberFormat="1" applyFont="1" applyFill="1" applyBorder="1" applyAlignment="1">
      <alignment horizontal="left" vertical="top" wrapText="1"/>
    </xf>
    <xf numFmtId="2" fontId="4" fillId="0" borderId="26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left" wrapText="1"/>
    </xf>
    <xf numFmtId="0" fontId="2" fillId="0" borderId="25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2" fontId="4" fillId="0" borderId="12" xfId="0" applyNumberFormat="1" applyFont="1" applyFill="1" applyBorder="1" applyAlignment="1">
      <alignment horizontal="center" vertical="top" wrapText="1"/>
    </xf>
    <xf numFmtId="206" fontId="4" fillId="0" borderId="12" xfId="38" applyNumberFormat="1" applyFont="1" applyFill="1" applyBorder="1" applyAlignment="1">
      <alignment horizontal="left" vertical="top" wrapText="1"/>
    </xf>
    <xf numFmtId="2" fontId="4" fillId="0" borderId="12" xfId="0" applyNumberFormat="1" applyFont="1" applyFill="1" applyBorder="1" applyAlignment="1">
      <alignment horizontal="left" vertical="top" wrapText="1"/>
    </xf>
    <xf numFmtId="206" fontId="4" fillId="0" borderId="12" xfId="38" applyNumberFormat="1" applyFont="1" applyFill="1" applyBorder="1" applyAlignment="1">
      <alignment horizontal="center" vertical="top" wrapText="1"/>
    </xf>
    <xf numFmtId="0" fontId="1" fillId="34" borderId="18" xfId="0" applyFont="1" applyFill="1" applyBorder="1" applyAlignment="1">
      <alignment horizontal="left" vertical="top" wrapText="1"/>
    </xf>
    <xf numFmtId="0" fontId="1" fillId="34" borderId="17" xfId="0" applyFont="1" applyFill="1" applyBorder="1" applyAlignment="1">
      <alignment horizontal="left" vertical="top" wrapText="1"/>
    </xf>
    <xf numFmtId="0" fontId="1" fillId="34" borderId="22" xfId="0" applyFont="1" applyFill="1" applyBorder="1" applyAlignment="1">
      <alignment horizontal="left" vertical="top" wrapText="1"/>
    </xf>
    <xf numFmtId="0" fontId="4" fillId="34" borderId="12" xfId="0" applyFont="1" applyFill="1" applyBorder="1" applyAlignment="1">
      <alignment horizontal="left" vertical="top" wrapText="1"/>
    </xf>
    <xf numFmtId="2" fontId="4" fillId="34" borderId="12" xfId="0" applyNumberFormat="1" applyFont="1" applyFill="1" applyBorder="1" applyAlignment="1">
      <alignment horizontal="left" vertical="top" wrapText="1"/>
    </xf>
    <xf numFmtId="2" fontId="4" fillId="34" borderId="12" xfId="0" applyNumberFormat="1" applyFont="1" applyFill="1" applyBorder="1" applyAlignment="1">
      <alignment horizontal="center" vertical="top" wrapText="1"/>
    </xf>
    <xf numFmtId="0" fontId="2" fillId="34" borderId="17" xfId="0" applyFont="1" applyFill="1" applyBorder="1" applyAlignment="1">
      <alignment horizontal="right" vertical="top" wrapText="1"/>
    </xf>
    <xf numFmtId="0" fontId="2" fillId="34" borderId="22" xfId="0" applyFont="1" applyFill="1" applyBorder="1" applyAlignment="1">
      <alignment horizontal="right" vertical="top" wrapText="1"/>
    </xf>
    <xf numFmtId="0" fontId="1" fillId="34" borderId="15" xfId="0" applyFont="1" applyFill="1" applyBorder="1" applyAlignment="1">
      <alignment horizontal="center" vertical="top" wrapText="1"/>
    </xf>
    <xf numFmtId="0" fontId="1" fillId="34" borderId="26" xfId="0" applyFont="1" applyFill="1" applyBorder="1" applyAlignment="1">
      <alignment horizontal="center" vertical="top" wrapText="1"/>
    </xf>
    <xf numFmtId="0" fontId="9" fillId="0" borderId="17" xfId="0" applyFont="1" applyBorder="1" applyAlignment="1">
      <alignment horizontal="right"/>
    </xf>
    <xf numFmtId="0" fontId="1" fillId="34" borderId="18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" fillId="34" borderId="15" xfId="0" applyFont="1" applyFill="1" applyBorder="1" applyAlignment="1">
      <alignment horizontal="center" vertical="top"/>
    </xf>
    <xf numFmtId="0" fontId="5" fillId="34" borderId="26" xfId="0" applyFont="1" applyFill="1" applyBorder="1" applyAlignment="1">
      <alignment horizontal="center" vertical="top"/>
    </xf>
    <xf numFmtId="0" fontId="5" fillId="34" borderId="26" xfId="0" applyFont="1" applyFill="1" applyBorder="1" applyAlignment="1">
      <alignment horizontal="center" vertical="top" wrapText="1"/>
    </xf>
    <xf numFmtId="0" fontId="2" fillId="0" borderId="30" xfId="0" applyFont="1" applyBorder="1" applyAlignment="1">
      <alignment horizontal="right" vertical="top" wrapText="1"/>
    </xf>
    <xf numFmtId="0" fontId="2" fillId="34" borderId="17" xfId="0" applyFont="1" applyFill="1" applyBorder="1" applyAlignment="1">
      <alignment horizontal="right" vertical="top"/>
    </xf>
    <xf numFmtId="0" fontId="2" fillId="34" borderId="22" xfId="0" applyFont="1" applyFill="1" applyBorder="1" applyAlignment="1">
      <alignment horizontal="right" vertical="top"/>
    </xf>
    <xf numFmtId="0" fontId="2" fillId="34" borderId="18" xfId="0" applyFont="1" applyFill="1" applyBorder="1" applyAlignment="1">
      <alignment horizontal="left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9" fillId="34" borderId="24" xfId="0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/>
    </xf>
    <xf numFmtId="0" fontId="9" fillId="34" borderId="27" xfId="0" applyFont="1" applyFill="1" applyBorder="1" applyAlignment="1">
      <alignment horizontal="center" vertical="center"/>
    </xf>
    <xf numFmtId="0" fontId="4" fillId="0" borderId="15" xfId="46" applyFont="1" applyFill="1" applyBorder="1" applyAlignment="1">
      <alignment horizontal="left" vertical="top" wrapText="1"/>
      <protection/>
    </xf>
    <xf numFmtId="0" fontId="4" fillId="0" borderId="26" xfId="46" applyFont="1" applyFill="1" applyBorder="1" applyAlignment="1">
      <alignment horizontal="left" vertical="top" wrapText="1"/>
      <protection/>
    </xf>
    <xf numFmtId="4" fontId="4" fillId="0" borderId="15" xfId="0" applyNumberFormat="1" applyFont="1" applyFill="1" applyBorder="1" applyAlignment="1">
      <alignment horizontal="center" vertical="top" wrapText="1"/>
    </xf>
    <xf numFmtId="4" fontId="4" fillId="0" borderId="26" xfId="0" applyNumberFormat="1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9" fillId="0" borderId="18" xfId="0" applyFont="1" applyFill="1" applyBorder="1" applyAlignment="1">
      <alignment vertical="top"/>
    </xf>
    <xf numFmtId="0" fontId="9" fillId="0" borderId="17" xfId="0" applyFont="1" applyFill="1" applyBorder="1" applyAlignment="1">
      <alignment vertical="top"/>
    </xf>
    <xf numFmtId="0" fontId="9" fillId="0" borderId="22" xfId="0" applyFont="1" applyFill="1" applyBorder="1" applyAlignment="1">
      <alignment vertical="top"/>
    </xf>
    <xf numFmtId="0" fontId="2" fillId="0" borderId="17" xfId="0" applyFont="1" applyFill="1" applyBorder="1" applyAlignment="1">
      <alignment horizontal="right" vertical="top"/>
    </xf>
    <xf numFmtId="0" fontId="2" fillId="0" borderId="22" xfId="0" applyFont="1" applyFill="1" applyBorder="1" applyAlignment="1">
      <alignment horizontal="right" vertical="top"/>
    </xf>
    <xf numFmtId="0" fontId="4" fillId="0" borderId="15" xfId="0" applyFont="1" applyFill="1" applyBorder="1" applyAlignment="1">
      <alignment horizontal="center" vertical="top"/>
    </xf>
    <xf numFmtId="0" fontId="4" fillId="0" borderId="26" xfId="0" applyFont="1" applyFill="1" applyBorder="1" applyAlignment="1">
      <alignment horizontal="center" vertical="top"/>
    </xf>
    <xf numFmtId="1" fontId="4" fillId="0" borderId="15" xfId="0" applyNumberFormat="1" applyFont="1" applyFill="1" applyBorder="1" applyAlignment="1">
      <alignment horizontal="center" vertical="top"/>
    </xf>
    <xf numFmtId="1" fontId="4" fillId="0" borderId="26" xfId="0" applyNumberFormat="1" applyFont="1" applyFill="1" applyBorder="1" applyAlignment="1">
      <alignment horizontal="center" vertical="top"/>
    </xf>
    <xf numFmtId="0" fontId="9" fillId="0" borderId="18" xfId="0" applyFont="1" applyFill="1" applyBorder="1" applyAlignment="1">
      <alignment horizontal="center" vertical="top"/>
    </xf>
    <xf numFmtId="0" fontId="9" fillId="0" borderId="17" xfId="0" applyFont="1" applyFill="1" applyBorder="1" applyAlignment="1">
      <alignment horizontal="center" vertical="top"/>
    </xf>
    <xf numFmtId="0" fontId="9" fillId="0" borderId="22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 vertical="top"/>
    </xf>
    <xf numFmtId="0" fontId="2" fillId="0" borderId="17" xfId="0" applyFont="1" applyFill="1" applyBorder="1" applyAlignment="1">
      <alignment horizontal="right" vertical="top"/>
    </xf>
    <xf numFmtId="0" fontId="2" fillId="0" borderId="22" xfId="0" applyFont="1" applyFill="1" applyBorder="1" applyAlignment="1">
      <alignment horizontal="right" vertical="top"/>
    </xf>
    <xf numFmtId="0" fontId="9" fillId="34" borderId="12" xfId="0" applyFont="1" applyFill="1" applyBorder="1" applyAlignment="1">
      <alignment vertical="top"/>
    </xf>
    <xf numFmtId="0" fontId="2" fillId="34" borderId="17" xfId="0" applyFont="1" applyFill="1" applyBorder="1" applyAlignment="1">
      <alignment horizontal="right" vertical="top"/>
    </xf>
    <xf numFmtId="0" fontId="2" fillId="34" borderId="22" xfId="0" applyFont="1" applyFill="1" applyBorder="1" applyAlignment="1">
      <alignment horizontal="right" vertical="top"/>
    </xf>
    <xf numFmtId="0" fontId="1" fillId="34" borderId="15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0" fontId="1" fillId="34" borderId="18" xfId="0" applyFont="1" applyFill="1" applyBorder="1" applyAlignment="1">
      <alignment horizontal="center" vertical="top"/>
    </xf>
    <xf numFmtId="0" fontId="1" fillId="34" borderId="17" xfId="0" applyFont="1" applyFill="1" applyBorder="1" applyAlignment="1">
      <alignment horizontal="center" vertical="top"/>
    </xf>
    <xf numFmtId="0" fontId="9" fillId="34" borderId="18" xfId="0" applyFont="1" applyFill="1" applyBorder="1" applyAlignment="1">
      <alignment horizontal="center" vertical="top"/>
    </xf>
    <xf numFmtId="0" fontId="9" fillId="34" borderId="17" xfId="0" applyFont="1" applyFill="1" applyBorder="1" applyAlignment="1">
      <alignment horizontal="center" vertical="top"/>
    </xf>
    <xf numFmtId="0" fontId="9" fillId="34" borderId="22" xfId="0" applyFont="1" applyFill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1" fillId="0" borderId="1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horizontal="center" vertical="top"/>
    </xf>
    <xf numFmtId="0" fontId="2" fillId="34" borderId="18" xfId="0" applyFont="1" applyFill="1" applyBorder="1" applyAlignment="1">
      <alignment horizontal="left" vertical="top"/>
    </xf>
    <xf numFmtId="0" fontId="2" fillId="34" borderId="17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right" vertical="top"/>
    </xf>
    <xf numFmtId="0" fontId="2" fillId="0" borderId="17" xfId="0" applyFont="1" applyBorder="1" applyAlignment="1">
      <alignment horizontal="right" vertical="top"/>
    </xf>
    <xf numFmtId="0" fontId="2" fillId="0" borderId="22" xfId="0" applyFont="1" applyBorder="1" applyAlignment="1">
      <alignment horizontal="right" vertical="top"/>
    </xf>
    <xf numFmtId="0" fontId="27" fillId="0" borderId="24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9" fillId="0" borderId="22" xfId="0" applyFont="1" applyBorder="1" applyAlignment="1">
      <alignment horizontal="left" vertical="top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Book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17</xdr:row>
      <xdr:rowOff>0</xdr:rowOff>
    </xdr:from>
    <xdr:to>
      <xdr:col>5</xdr:col>
      <xdr:colOff>685800</xdr:colOff>
      <xdr:row>17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915150" y="5153025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609600</xdr:colOff>
      <xdr:row>17</xdr:row>
      <xdr:rowOff>0</xdr:rowOff>
    </xdr:from>
    <xdr:to>
      <xdr:col>5</xdr:col>
      <xdr:colOff>685800</xdr:colOff>
      <xdr:row>17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943725" y="515302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571500</xdr:colOff>
      <xdr:row>17</xdr:row>
      <xdr:rowOff>0</xdr:rowOff>
    </xdr:from>
    <xdr:to>
      <xdr:col>5</xdr:col>
      <xdr:colOff>647700</xdr:colOff>
      <xdr:row>17</xdr:row>
      <xdr:rowOff>0</xdr:rowOff>
    </xdr:to>
    <xdr:sp>
      <xdr:nvSpPr>
        <xdr:cNvPr id="3" name="AutoShape 6"/>
        <xdr:cNvSpPr>
          <a:spLocks/>
        </xdr:cNvSpPr>
      </xdr:nvSpPr>
      <xdr:spPr>
        <a:xfrm>
          <a:off x="6905625" y="515302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676275</xdr:colOff>
      <xdr:row>17</xdr:row>
      <xdr:rowOff>0</xdr:rowOff>
    </xdr:from>
    <xdr:to>
      <xdr:col>5</xdr:col>
      <xdr:colOff>752475</xdr:colOff>
      <xdr:row>17</xdr:row>
      <xdr:rowOff>0</xdr:rowOff>
    </xdr:to>
    <xdr:sp>
      <xdr:nvSpPr>
        <xdr:cNvPr id="4" name="AutoShape 7"/>
        <xdr:cNvSpPr>
          <a:spLocks/>
        </xdr:cNvSpPr>
      </xdr:nvSpPr>
      <xdr:spPr>
        <a:xfrm>
          <a:off x="7010400" y="515302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742950</xdr:colOff>
      <xdr:row>17</xdr:row>
      <xdr:rowOff>0</xdr:rowOff>
    </xdr:from>
    <xdr:to>
      <xdr:col>5</xdr:col>
      <xdr:colOff>781050</xdr:colOff>
      <xdr:row>17</xdr:row>
      <xdr:rowOff>0</xdr:rowOff>
    </xdr:to>
    <xdr:sp>
      <xdr:nvSpPr>
        <xdr:cNvPr id="5" name="AutoShape 8"/>
        <xdr:cNvSpPr>
          <a:spLocks/>
        </xdr:cNvSpPr>
      </xdr:nvSpPr>
      <xdr:spPr>
        <a:xfrm flipH="1">
          <a:off x="7077075" y="5153025"/>
          <a:ext cx="381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685800</xdr:colOff>
      <xdr:row>17</xdr:row>
      <xdr:rowOff>0</xdr:rowOff>
    </xdr:from>
    <xdr:to>
      <xdr:col>5</xdr:col>
      <xdr:colOff>762000</xdr:colOff>
      <xdr:row>17</xdr:row>
      <xdr:rowOff>0</xdr:rowOff>
    </xdr:to>
    <xdr:sp>
      <xdr:nvSpPr>
        <xdr:cNvPr id="6" name="AutoShape 9"/>
        <xdr:cNvSpPr>
          <a:spLocks/>
        </xdr:cNvSpPr>
      </xdr:nvSpPr>
      <xdr:spPr>
        <a:xfrm>
          <a:off x="7019925" y="515302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742950</xdr:colOff>
      <xdr:row>17</xdr:row>
      <xdr:rowOff>0</xdr:rowOff>
    </xdr:from>
    <xdr:to>
      <xdr:col>5</xdr:col>
      <xdr:colOff>819150</xdr:colOff>
      <xdr:row>17</xdr:row>
      <xdr:rowOff>0</xdr:rowOff>
    </xdr:to>
    <xdr:sp>
      <xdr:nvSpPr>
        <xdr:cNvPr id="7" name="AutoShape 10"/>
        <xdr:cNvSpPr>
          <a:spLocks/>
        </xdr:cNvSpPr>
      </xdr:nvSpPr>
      <xdr:spPr>
        <a:xfrm>
          <a:off x="7077075" y="515302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638175</xdr:colOff>
      <xdr:row>17</xdr:row>
      <xdr:rowOff>0</xdr:rowOff>
    </xdr:from>
    <xdr:to>
      <xdr:col>5</xdr:col>
      <xdr:colOff>704850</xdr:colOff>
      <xdr:row>17</xdr:row>
      <xdr:rowOff>0</xdr:rowOff>
    </xdr:to>
    <xdr:sp>
      <xdr:nvSpPr>
        <xdr:cNvPr id="8" name="AutoShape 11"/>
        <xdr:cNvSpPr>
          <a:spLocks/>
        </xdr:cNvSpPr>
      </xdr:nvSpPr>
      <xdr:spPr>
        <a:xfrm>
          <a:off x="6972300" y="5153025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609600</xdr:colOff>
      <xdr:row>17</xdr:row>
      <xdr:rowOff>0</xdr:rowOff>
    </xdr:from>
    <xdr:to>
      <xdr:col>5</xdr:col>
      <xdr:colOff>685800</xdr:colOff>
      <xdr:row>17</xdr:row>
      <xdr:rowOff>0</xdr:rowOff>
    </xdr:to>
    <xdr:sp>
      <xdr:nvSpPr>
        <xdr:cNvPr id="9" name="AutoShape 12"/>
        <xdr:cNvSpPr>
          <a:spLocks/>
        </xdr:cNvSpPr>
      </xdr:nvSpPr>
      <xdr:spPr>
        <a:xfrm>
          <a:off x="6943725" y="515302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647700</xdr:colOff>
      <xdr:row>17</xdr:row>
      <xdr:rowOff>0</xdr:rowOff>
    </xdr:from>
    <xdr:to>
      <xdr:col>5</xdr:col>
      <xdr:colOff>723900</xdr:colOff>
      <xdr:row>17</xdr:row>
      <xdr:rowOff>0</xdr:rowOff>
    </xdr:to>
    <xdr:sp>
      <xdr:nvSpPr>
        <xdr:cNvPr id="10" name="AutoShape 13"/>
        <xdr:cNvSpPr>
          <a:spLocks/>
        </xdr:cNvSpPr>
      </xdr:nvSpPr>
      <xdr:spPr>
        <a:xfrm>
          <a:off x="6981825" y="515302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628650</xdr:colOff>
      <xdr:row>17</xdr:row>
      <xdr:rowOff>0</xdr:rowOff>
    </xdr:from>
    <xdr:to>
      <xdr:col>5</xdr:col>
      <xdr:colOff>704850</xdr:colOff>
      <xdr:row>17</xdr:row>
      <xdr:rowOff>0</xdr:rowOff>
    </xdr:to>
    <xdr:sp>
      <xdr:nvSpPr>
        <xdr:cNvPr id="11" name="AutoShape 14"/>
        <xdr:cNvSpPr>
          <a:spLocks/>
        </xdr:cNvSpPr>
      </xdr:nvSpPr>
      <xdr:spPr>
        <a:xfrm>
          <a:off x="6962775" y="515302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600075</xdr:colOff>
      <xdr:row>17</xdr:row>
      <xdr:rowOff>0</xdr:rowOff>
    </xdr:from>
    <xdr:to>
      <xdr:col>5</xdr:col>
      <xdr:colOff>676275</xdr:colOff>
      <xdr:row>17</xdr:row>
      <xdr:rowOff>0</xdr:rowOff>
    </xdr:to>
    <xdr:sp>
      <xdr:nvSpPr>
        <xdr:cNvPr id="12" name="AutoShape 15"/>
        <xdr:cNvSpPr>
          <a:spLocks/>
        </xdr:cNvSpPr>
      </xdr:nvSpPr>
      <xdr:spPr>
        <a:xfrm>
          <a:off x="6934200" y="515302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609600</xdr:colOff>
      <xdr:row>17</xdr:row>
      <xdr:rowOff>0</xdr:rowOff>
    </xdr:from>
    <xdr:to>
      <xdr:col>5</xdr:col>
      <xdr:colOff>685800</xdr:colOff>
      <xdr:row>17</xdr:row>
      <xdr:rowOff>0</xdr:rowOff>
    </xdr:to>
    <xdr:sp>
      <xdr:nvSpPr>
        <xdr:cNvPr id="13" name="AutoShape 16"/>
        <xdr:cNvSpPr>
          <a:spLocks/>
        </xdr:cNvSpPr>
      </xdr:nvSpPr>
      <xdr:spPr>
        <a:xfrm>
          <a:off x="6943725" y="515302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590550</xdr:colOff>
      <xdr:row>17</xdr:row>
      <xdr:rowOff>0</xdr:rowOff>
    </xdr:from>
    <xdr:to>
      <xdr:col>5</xdr:col>
      <xdr:colOff>666750</xdr:colOff>
      <xdr:row>17</xdr:row>
      <xdr:rowOff>0</xdr:rowOff>
    </xdr:to>
    <xdr:sp>
      <xdr:nvSpPr>
        <xdr:cNvPr id="14" name="AutoShape 17"/>
        <xdr:cNvSpPr>
          <a:spLocks/>
        </xdr:cNvSpPr>
      </xdr:nvSpPr>
      <xdr:spPr>
        <a:xfrm>
          <a:off x="6924675" y="515302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714375</xdr:colOff>
      <xdr:row>17</xdr:row>
      <xdr:rowOff>0</xdr:rowOff>
    </xdr:from>
    <xdr:to>
      <xdr:col>5</xdr:col>
      <xdr:colOff>742950</xdr:colOff>
      <xdr:row>17</xdr:row>
      <xdr:rowOff>0</xdr:rowOff>
    </xdr:to>
    <xdr:sp>
      <xdr:nvSpPr>
        <xdr:cNvPr id="15" name="AutoShape 19"/>
        <xdr:cNvSpPr>
          <a:spLocks/>
        </xdr:cNvSpPr>
      </xdr:nvSpPr>
      <xdr:spPr>
        <a:xfrm>
          <a:off x="7048500" y="5153025"/>
          <a:ext cx="285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638175</xdr:colOff>
      <xdr:row>17</xdr:row>
      <xdr:rowOff>0</xdr:rowOff>
    </xdr:from>
    <xdr:to>
      <xdr:col>5</xdr:col>
      <xdr:colOff>695325</xdr:colOff>
      <xdr:row>17</xdr:row>
      <xdr:rowOff>0</xdr:rowOff>
    </xdr:to>
    <xdr:sp>
      <xdr:nvSpPr>
        <xdr:cNvPr id="16" name="AutoShape 20"/>
        <xdr:cNvSpPr>
          <a:spLocks/>
        </xdr:cNvSpPr>
      </xdr:nvSpPr>
      <xdr:spPr>
        <a:xfrm>
          <a:off x="6972300" y="5153025"/>
          <a:ext cx="571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609600</xdr:colOff>
      <xdr:row>17</xdr:row>
      <xdr:rowOff>0</xdr:rowOff>
    </xdr:from>
    <xdr:to>
      <xdr:col>5</xdr:col>
      <xdr:colOff>685800</xdr:colOff>
      <xdr:row>17</xdr:row>
      <xdr:rowOff>0</xdr:rowOff>
    </xdr:to>
    <xdr:sp>
      <xdr:nvSpPr>
        <xdr:cNvPr id="17" name="AutoShape 23"/>
        <xdr:cNvSpPr>
          <a:spLocks/>
        </xdr:cNvSpPr>
      </xdr:nvSpPr>
      <xdr:spPr>
        <a:xfrm>
          <a:off x="6943725" y="515302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600075</xdr:colOff>
      <xdr:row>17</xdr:row>
      <xdr:rowOff>0</xdr:rowOff>
    </xdr:from>
    <xdr:to>
      <xdr:col>5</xdr:col>
      <xdr:colOff>676275</xdr:colOff>
      <xdr:row>17</xdr:row>
      <xdr:rowOff>0</xdr:rowOff>
    </xdr:to>
    <xdr:sp>
      <xdr:nvSpPr>
        <xdr:cNvPr id="18" name="AutoShape 25"/>
        <xdr:cNvSpPr>
          <a:spLocks/>
        </xdr:cNvSpPr>
      </xdr:nvSpPr>
      <xdr:spPr>
        <a:xfrm>
          <a:off x="6934200" y="515302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609600</xdr:colOff>
      <xdr:row>17</xdr:row>
      <xdr:rowOff>0</xdr:rowOff>
    </xdr:from>
    <xdr:to>
      <xdr:col>5</xdr:col>
      <xdr:colOff>685800</xdr:colOff>
      <xdr:row>17</xdr:row>
      <xdr:rowOff>0</xdr:rowOff>
    </xdr:to>
    <xdr:sp>
      <xdr:nvSpPr>
        <xdr:cNvPr id="19" name="AutoShape 26"/>
        <xdr:cNvSpPr>
          <a:spLocks/>
        </xdr:cNvSpPr>
      </xdr:nvSpPr>
      <xdr:spPr>
        <a:xfrm>
          <a:off x="6943725" y="515302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742950</xdr:colOff>
      <xdr:row>17</xdr:row>
      <xdr:rowOff>0</xdr:rowOff>
    </xdr:from>
    <xdr:to>
      <xdr:col>5</xdr:col>
      <xdr:colOff>790575</xdr:colOff>
      <xdr:row>17</xdr:row>
      <xdr:rowOff>0</xdr:rowOff>
    </xdr:to>
    <xdr:sp>
      <xdr:nvSpPr>
        <xdr:cNvPr id="20" name="AutoShape 27"/>
        <xdr:cNvSpPr>
          <a:spLocks/>
        </xdr:cNvSpPr>
      </xdr:nvSpPr>
      <xdr:spPr>
        <a:xfrm>
          <a:off x="7077075" y="5153025"/>
          <a:ext cx="476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581025</xdr:colOff>
      <xdr:row>17</xdr:row>
      <xdr:rowOff>0</xdr:rowOff>
    </xdr:from>
    <xdr:to>
      <xdr:col>5</xdr:col>
      <xdr:colOff>685800</xdr:colOff>
      <xdr:row>17</xdr:row>
      <xdr:rowOff>0</xdr:rowOff>
    </xdr:to>
    <xdr:sp>
      <xdr:nvSpPr>
        <xdr:cNvPr id="21" name="AutoShape 28"/>
        <xdr:cNvSpPr>
          <a:spLocks/>
        </xdr:cNvSpPr>
      </xdr:nvSpPr>
      <xdr:spPr>
        <a:xfrm>
          <a:off x="6915150" y="5153025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609600</xdr:colOff>
      <xdr:row>17</xdr:row>
      <xdr:rowOff>0</xdr:rowOff>
    </xdr:from>
    <xdr:to>
      <xdr:col>5</xdr:col>
      <xdr:colOff>685800</xdr:colOff>
      <xdr:row>17</xdr:row>
      <xdr:rowOff>0</xdr:rowOff>
    </xdr:to>
    <xdr:sp>
      <xdr:nvSpPr>
        <xdr:cNvPr id="22" name="AutoShape 29"/>
        <xdr:cNvSpPr>
          <a:spLocks/>
        </xdr:cNvSpPr>
      </xdr:nvSpPr>
      <xdr:spPr>
        <a:xfrm>
          <a:off x="6943725" y="515302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571500</xdr:colOff>
      <xdr:row>17</xdr:row>
      <xdr:rowOff>0</xdr:rowOff>
    </xdr:from>
    <xdr:to>
      <xdr:col>5</xdr:col>
      <xdr:colOff>647700</xdr:colOff>
      <xdr:row>17</xdr:row>
      <xdr:rowOff>0</xdr:rowOff>
    </xdr:to>
    <xdr:sp>
      <xdr:nvSpPr>
        <xdr:cNvPr id="23" name="AutoShape 30"/>
        <xdr:cNvSpPr>
          <a:spLocks/>
        </xdr:cNvSpPr>
      </xdr:nvSpPr>
      <xdr:spPr>
        <a:xfrm>
          <a:off x="6905625" y="515302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676275</xdr:colOff>
      <xdr:row>17</xdr:row>
      <xdr:rowOff>0</xdr:rowOff>
    </xdr:from>
    <xdr:to>
      <xdr:col>5</xdr:col>
      <xdr:colOff>752475</xdr:colOff>
      <xdr:row>17</xdr:row>
      <xdr:rowOff>0</xdr:rowOff>
    </xdr:to>
    <xdr:sp>
      <xdr:nvSpPr>
        <xdr:cNvPr id="24" name="AutoShape 31"/>
        <xdr:cNvSpPr>
          <a:spLocks/>
        </xdr:cNvSpPr>
      </xdr:nvSpPr>
      <xdr:spPr>
        <a:xfrm>
          <a:off x="7010400" y="515302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742950</xdr:colOff>
      <xdr:row>17</xdr:row>
      <xdr:rowOff>0</xdr:rowOff>
    </xdr:from>
    <xdr:to>
      <xdr:col>5</xdr:col>
      <xdr:colOff>781050</xdr:colOff>
      <xdr:row>17</xdr:row>
      <xdr:rowOff>0</xdr:rowOff>
    </xdr:to>
    <xdr:sp>
      <xdr:nvSpPr>
        <xdr:cNvPr id="25" name="AutoShape 32"/>
        <xdr:cNvSpPr>
          <a:spLocks/>
        </xdr:cNvSpPr>
      </xdr:nvSpPr>
      <xdr:spPr>
        <a:xfrm flipH="1">
          <a:off x="7077075" y="5153025"/>
          <a:ext cx="381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685800</xdr:colOff>
      <xdr:row>17</xdr:row>
      <xdr:rowOff>0</xdr:rowOff>
    </xdr:from>
    <xdr:to>
      <xdr:col>5</xdr:col>
      <xdr:colOff>762000</xdr:colOff>
      <xdr:row>17</xdr:row>
      <xdr:rowOff>0</xdr:rowOff>
    </xdr:to>
    <xdr:sp>
      <xdr:nvSpPr>
        <xdr:cNvPr id="26" name="AutoShape 33"/>
        <xdr:cNvSpPr>
          <a:spLocks/>
        </xdr:cNvSpPr>
      </xdr:nvSpPr>
      <xdr:spPr>
        <a:xfrm>
          <a:off x="7019925" y="515302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742950</xdr:colOff>
      <xdr:row>17</xdr:row>
      <xdr:rowOff>0</xdr:rowOff>
    </xdr:from>
    <xdr:to>
      <xdr:col>5</xdr:col>
      <xdr:colOff>819150</xdr:colOff>
      <xdr:row>17</xdr:row>
      <xdr:rowOff>0</xdr:rowOff>
    </xdr:to>
    <xdr:sp>
      <xdr:nvSpPr>
        <xdr:cNvPr id="27" name="AutoShape 34"/>
        <xdr:cNvSpPr>
          <a:spLocks/>
        </xdr:cNvSpPr>
      </xdr:nvSpPr>
      <xdr:spPr>
        <a:xfrm>
          <a:off x="7077075" y="515302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638175</xdr:colOff>
      <xdr:row>17</xdr:row>
      <xdr:rowOff>0</xdr:rowOff>
    </xdr:from>
    <xdr:to>
      <xdr:col>5</xdr:col>
      <xdr:colOff>704850</xdr:colOff>
      <xdr:row>17</xdr:row>
      <xdr:rowOff>0</xdr:rowOff>
    </xdr:to>
    <xdr:sp>
      <xdr:nvSpPr>
        <xdr:cNvPr id="28" name="AutoShape 35"/>
        <xdr:cNvSpPr>
          <a:spLocks/>
        </xdr:cNvSpPr>
      </xdr:nvSpPr>
      <xdr:spPr>
        <a:xfrm>
          <a:off x="6972300" y="5153025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609600</xdr:colOff>
      <xdr:row>17</xdr:row>
      <xdr:rowOff>0</xdr:rowOff>
    </xdr:from>
    <xdr:to>
      <xdr:col>5</xdr:col>
      <xdr:colOff>685800</xdr:colOff>
      <xdr:row>17</xdr:row>
      <xdr:rowOff>0</xdr:rowOff>
    </xdr:to>
    <xdr:sp>
      <xdr:nvSpPr>
        <xdr:cNvPr id="29" name="AutoShape 36"/>
        <xdr:cNvSpPr>
          <a:spLocks/>
        </xdr:cNvSpPr>
      </xdr:nvSpPr>
      <xdr:spPr>
        <a:xfrm>
          <a:off x="6943725" y="515302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647700</xdr:colOff>
      <xdr:row>17</xdr:row>
      <xdr:rowOff>0</xdr:rowOff>
    </xdr:from>
    <xdr:to>
      <xdr:col>5</xdr:col>
      <xdr:colOff>723900</xdr:colOff>
      <xdr:row>17</xdr:row>
      <xdr:rowOff>0</xdr:rowOff>
    </xdr:to>
    <xdr:sp>
      <xdr:nvSpPr>
        <xdr:cNvPr id="30" name="AutoShape 37"/>
        <xdr:cNvSpPr>
          <a:spLocks/>
        </xdr:cNvSpPr>
      </xdr:nvSpPr>
      <xdr:spPr>
        <a:xfrm>
          <a:off x="6981825" y="515302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628650</xdr:colOff>
      <xdr:row>17</xdr:row>
      <xdr:rowOff>0</xdr:rowOff>
    </xdr:from>
    <xdr:to>
      <xdr:col>5</xdr:col>
      <xdr:colOff>704850</xdr:colOff>
      <xdr:row>17</xdr:row>
      <xdr:rowOff>0</xdr:rowOff>
    </xdr:to>
    <xdr:sp>
      <xdr:nvSpPr>
        <xdr:cNvPr id="31" name="AutoShape 38"/>
        <xdr:cNvSpPr>
          <a:spLocks/>
        </xdr:cNvSpPr>
      </xdr:nvSpPr>
      <xdr:spPr>
        <a:xfrm>
          <a:off x="6962775" y="515302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600075</xdr:colOff>
      <xdr:row>17</xdr:row>
      <xdr:rowOff>0</xdr:rowOff>
    </xdr:from>
    <xdr:to>
      <xdr:col>5</xdr:col>
      <xdr:colOff>676275</xdr:colOff>
      <xdr:row>17</xdr:row>
      <xdr:rowOff>0</xdr:rowOff>
    </xdr:to>
    <xdr:sp>
      <xdr:nvSpPr>
        <xdr:cNvPr id="32" name="AutoShape 39"/>
        <xdr:cNvSpPr>
          <a:spLocks/>
        </xdr:cNvSpPr>
      </xdr:nvSpPr>
      <xdr:spPr>
        <a:xfrm>
          <a:off x="6934200" y="515302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609600</xdr:colOff>
      <xdr:row>17</xdr:row>
      <xdr:rowOff>0</xdr:rowOff>
    </xdr:from>
    <xdr:to>
      <xdr:col>5</xdr:col>
      <xdr:colOff>685800</xdr:colOff>
      <xdr:row>17</xdr:row>
      <xdr:rowOff>0</xdr:rowOff>
    </xdr:to>
    <xdr:sp>
      <xdr:nvSpPr>
        <xdr:cNvPr id="33" name="AutoShape 40"/>
        <xdr:cNvSpPr>
          <a:spLocks/>
        </xdr:cNvSpPr>
      </xdr:nvSpPr>
      <xdr:spPr>
        <a:xfrm>
          <a:off x="6943725" y="515302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590550</xdr:colOff>
      <xdr:row>17</xdr:row>
      <xdr:rowOff>0</xdr:rowOff>
    </xdr:from>
    <xdr:to>
      <xdr:col>5</xdr:col>
      <xdr:colOff>666750</xdr:colOff>
      <xdr:row>17</xdr:row>
      <xdr:rowOff>0</xdr:rowOff>
    </xdr:to>
    <xdr:sp>
      <xdr:nvSpPr>
        <xdr:cNvPr id="34" name="AutoShape 41"/>
        <xdr:cNvSpPr>
          <a:spLocks/>
        </xdr:cNvSpPr>
      </xdr:nvSpPr>
      <xdr:spPr>
        <a:xfrm>
          <a:off x="6924675" y="515302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714375</xdr:colOff>
      <xdr:row>17</xdr:row>
      <xdr:rowOff>0</xdr:rowOff>
    </xdr:from>
    <xdr:to>
      <xdr:col>5</xdr:col>
      <xdr:colOff>742950</xdr:colOff>
      <xdr:row>17</xdr:row>
      <xdr:rowOff>0</xdr:rowOff>
    </xdr:to>
    <xdr:sp>
      <xdr:nvSpPr>
        <xdr:cNvPr id="35" name="AutoShape 42"/>
        <xdr:cNvSpPr>
          <a:spLocks/>
        </xdr:cNvSpPr>
      </xdr:nvSpPr>
      <xdr:spPr>
        <a:xfrm>
          <a:off x="7048500" y="5153025"/>
          <a:ext cx="285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638175</xdr:colOff>
      <xdr:row>17</xdr:row>
      <xdr:rowOff>0</xdr:rowOff>
    </xdr:from>
    <xdr:to>
      <xdr:col>5</xdr:col>
      <xdr:colOff>695325</xdr:colOff>
      <xdr:row>17</xdr:row>
      <xdr:rowOff>0</xdr:rowOff>
    </xdr:to>
    <xdr:sp>
      <xdr:nvSpPr>
        <xdr:cNvPr id="36" name="AutoShape 43"/>
        <xdr:cNvSpPr>
          <a:spLocks/>
        </xdr:cNvSpPr>
      </xdr:nvSpPr>
      <xdr:spPr>
        <a:xfrm>
          <a:off x="6972300" y="5153025"/>
          <a:ext cx="571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609600</xdr:colOff>
      <xdr:row>17</xdr:row>
      <xdr:rowOff>0</xdr:rowOff>
    </xdr:from>
    <xdr:to>
      <xdr:col>5</xdr:col>
      <xdr:colOff>685800</xdr:colOff>
      <xdr:row>17</xdr:row>
      <xdr:rowOff>0</xdr:rowOff>
    </xdr:to>
    <xdr:sp>
      <xdr:nvSpPr>
        <xdr:cNvPr id="37" name="AutoShape 44"/>
        <xdr:cNvSpPr>
          <a:spLocks/>
        </xdr:cNvSpPr>
      </xdr:nvSpPr>
      <xdr:spPr>
        <a:xfrm>
          <a:off x="6943725" y="515302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600075</xdr:colOff>
      <xdr:row>17</xdr:row>
      <xdr:rowOff>0</xdr:rowOff>
    </xdr:from>
    <xdr:to>
      <xdr:col>5</xdr:col>
      <xdr:colOff>676275</xdr:colOff>
      <xdr:row>17</xdr:row>
      <xdr:rowOff>0</xdr:rowOff>
    </xdr:to>
    <xdr:sp>
      <xdr:nvSpPr>
        <xdr:cNvPr id="38" name="AutoShape 45"/>
        <xdr:cNvSpPr>
          <a:spLocks/>
        </xdr:cNvSpPr>
      </xdr:nvSpPr>
      <xdr:spPr>
        <a:xfrm>
          <a:off x="6934200" y="515302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609600</xdr:colOff>
      <xdr:row>17</xdr:row>
      <xdr:rowOff>0</xdr:rowOff>
    </xdr:from>
    <xdr:to>
      <xdr:col>5</xdr:col>
      <xdr:colOff>685800</xdr:colOff>
      <xdr:row>17</xdr:row>
      <xdr:rowOff>0</xdr:rowOff>
    </xdr:to>
    <xdr:sp>
      <xdr:nvSpPr>
        <xdr:cNvPr id="39" name="AutoShape 46"/>
        <xdr:cNvSpPr>
          <a:spLocks/>
        </xdr:cNvSpPr>
      </xdr:nvSpPr>
      <xdr:spPr>
        <a:xfrm>
          <a:off x="6943725" y="515302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742950</xdr:colOff>
      <xdr:row>17</xdr:row>
      <xdr:rowOff>0</xdr:rowOff>
    </xdr:from>
    <xdr:to>
      <xdr:col>5</xdr:col>
      <xdr:colOff>790575</xdr:colOff>
      <xdr:row>17</xdr:row>
      <xdr:rowOff>0</xdr:rowOff>
    </xdr:to>
    <xdr:sp>
      <xdr:nvSpPr>
        <xdr:cNvPr id="40" name="AutoShape 47"/>
        <xdr:cNvSpPr>
          <a:spLocks/>
        </xdr:cNvSpPr>
      </xdr:nvSpPr>
      <xdr:spPr>
        <a:xfrm>
          <a:off x="7077075" y="5153025"/>
          <a:ext cx="476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14</xdr:row>
      <xdr:rowOff>0</xdr:rowOff>
    </xdr:from>
    <xdr:to>
      <xdr:col>5</xdr:col>
      <xdr:colOff>685800</xdr:colOff>
      <xdr:row>14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991350" y="6162675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609600</xdr:colOff>
      <xdr:row>14</xdr:row>
      <xdr:rowOff>0</xdr:rowOff>
    </xdr:from>
    <xdr:to>
      <xdr:col>5</xdr:col>
      <xdr:colOff>685800</xdr:colOff>
      <xdr:row>14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019925" y="61626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571500</xdr:colOff>
      <xdr:row>14</xdr:row>
      <xdr:rowOff>0</xdr:rowOff>
    </xdr:from>
    <xdr:to>
      <xdr:col>5</xdr:col>
      <xdr:colOff>647700</xdr:colOff>
      <xdr:row>14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981825" y="61626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676275</xdr:colOff>
      <xdr:row>14</xdr:row>
      <xdr:rowOff>0</xdr:rowOff>
    </xdr:from>
    <xdr:to>
      <xdr:col>5</xdr:col>
      <xdr:colOff>752475</xdr:colOff>
      <xdr:row>14</xdr:row>
      <xdr:rowOff>0</xdr:rowOff>
    </xdr:to>
    <xdr:sp>
      <xdr:nvSpPr>
        <xdr:cNvPr id="4" name="AutoShape 4"/>
        <xdr:cNvSpPr>
          <a:spLocks/>
        </xdr:cNvSpPr>
      </xdr:nvSpPr>
      <xdr:spPr>
        <a:xfrm>
          <a:off x="7086600" y="61626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742950</xdr:colOff>
      <xdr:row>14</xdr:row>
      <xdr:rowOff>0</xdr:rowOff>
    </xdr:from>
    <xdr:to>
      <xdr:col>5</xdr:col>
      <xdr:colOff>781050</xdr:colOff>
      <xdr:row>14</xdr:row>
      <xdr:rowOff>0</xdr:rowOff>
    </xdr:to>
    <xdr:sp>
      <xdr:nvSpPr>
        <xdr:cNvPr id="5" name="AutoShape 5"/>
        <xdr:cNvSpPr>
          <a:spLocks/>
        </xdr:cNvSpPr>
      </xdr:nvSpPr>
      <xdr:spPr>
        <a:xfrm flipH="1">
          <a:off x="7153275" y="6162675"/>
          <a:ext cx="381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685800</xdr:colOff>
      <xdr:row>14</xdr:row>
      <xdr:rowOff>0</xdr:rowOff>
    </xdr:from>
    <xdr:to>
      <xdr:col>5</xdr:col>
      <xdr:colOff>762000</xdr:colOff>
      <xdr:row>14</xdr:row>
      <xdr:rowOff>0</xdr:rowOff>
    </xdr:to>
    <xdr:sp>
      <xdr:nvSpPr>
        <xdr:cNvPr id="6" name="AutoShape 6"/>
        <xdr:cNvSpPr>
          <a:spLocks/>
        </xdr:cNvSpPr>
      </xdr:nvSpPr>
      <xdr:spPr>
        <a:xfrm>
          <a:off x="7096125" y="61626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638175</xdr:colOff>
      <xdr:row>14</xdr:row>
      <xdr:rowOff>0</xdr:rowOff>
    </xdr:from>
    <xdr:to>
      <xdr:col>5</xdr:col>
      <xdr:colOff>704850</xdr:colOff>
      <xdr:row>14</xdr:row>
      <xdr:rowOff>0</xdr:rowOff>
    </xdr:to>
    <xdr:sp>
      <xdr:nvSpPr>
        <xdr:cNvPr id="7" name="AutoShape 8"/>
        <xdr:cNvSpPr>
          <a:spLocks/>
        </xdr:cNvSpPr>
      </xdr:nvSpPr>
      <xdr:spPr>
        <a:xfrm>
          <a:off x="7048500" y="6162675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609600</xdr:colOff>
      <xdr:row>14</xdr:row>
      <xdr:rowOff>0</xdr:rowOff>
    </xdr:from>
    <xdr:to>
      <xdr:col>5</xdr:col>
      <xdr:colOff>685800</xdr:colOff>
      <xdr:row>14</xdr:row>
      <xdr:rowOff>0</xdr:rowOff>
    </xdr:to>
    <xdr:sp>
      <xdr:nvSpPr>
        <xdr:cNvPr id="8" name="AutoShape 9"/>
        <xdr:cNvSpPr>
          <a:spLocks/>
        </xdr:cNvSpPr>
      </xdr:nvSpPr>
      <xdr:spPr>
        <a:xfrm>
          <a:off x="7019925" y="61626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647700</xdr:colOff>
      <xdr:row>14</xdr:row>
      <xdr:rowOff>0</xdr:rowOff>
    </xdr:from>
    <xdr:to>
      <xdr:col>5</xdr:col>
      <xdr:colOff>723900</xdr:colOff>
      <xdr:row>14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7058025" y="61626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676275</xdr:colOff>
      <xdr:row>14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7010400" y="61626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609600</xdr:colOff>
      <xdr:row>14</xdr:row>
      <xdr:rowOff>0</xdr:rowOff>
    </xdr:from>
    <xdr:to>
      <xdr:col>5</xdr:col>
      <xdr:colOff>685800</xdr:colOff>
      <xdr:row>14</xdr:row>
      <xdr:rowOff>0</xdr:rowOff>
    </xdr:to>
    <xdr:sp>
      <xdr:nvSpPr>
        <xdr:cNvPr id="11" name="AutoShape 13"/>
        <xdr:cNvSpPr>
          <a:spLocks/>
        </xdr:cNvSpPr>
      </xdr:nvSpPr>
      <xdr:spPr>
        <a:xfrm>
          <a:off x="7019925" y="61626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590550</xdr:colOff>
      <xdr:row>14</xdr:row>
      <xdr:rowOff>0</xdr:rowOff>
    </xdr:from>
    <xdr:to>
      <xdr:col>5</xdr:col>
      <xdr:colOff>666750</xdr:colOff>
      <xdr:row>14</xdr:row>
      <xdr:rowOff>0</xdr:rowOff>
    </xdr:to>
    <xdr:sp>
      <xdr:nvSpPr>
        <xdr:cNvPr id="12" name="AutoShape 14"/>
        <xdr:cNvSpPr>
          <a:spLocks/>
        </xdr:cNvSpPr>
      </xdr:nvSpPr>
      <xdr:spPr>
        <a:xfrm>
          <a:off x="7000875" y="61626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638175</xdr:colOff>
      <xdr:row>14</xdr:row>
      <xdr:rowOff>0</xdr:rowOff>
    </xdr:from>
    <xdr:to>
      <xdr:col>5</xdr:col>
      <xdr:colOff>695325</xdr:colOff>
      <xdr:row>14</xdr:row>
      <xdr:rowOff>0</xdr:rowOff>
    </xdr:to>
    <xdr:sp>
      <xdr:nvSpPr>
        <xdr:cNvPr id="13" name="AutoShape 16"/>
        <xdr:cNvSpPr>
          <a:spLocks/>
        </xdr:cNvSpPr>
      </xdr:nvSpPr>
      <xdr:spPr>
        <a:xfrm>
          <a:off x="7048500" y="6162675"/>
          <a:ext cx="571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609600</xdr:colOff>
      <xdr:row>14</xdr:row>
      <xdr:rowOff>0</xdr:rowOff>
    </xdr:from>
    <xdr:to>
      <xdr:col>5</xdr:col>
      <xdr:colOff>685800</xdr:colOff>
      <xdr:row>14</xdr:row>
      <xdr:rowOff>0</xdr:rowOff>
    </xdr:to>
    <xdr:sp>
      <xdr:nvSpPr>
        <xdr:cNvPr id="14" name="AutoShape 17"/>
        <xdr:cNvSpPr>
          <a:spLocks/>
        </xdr:cNvSpPr>
      </xdr:nvSpPr>
      <xdr:spPr>
        <a:xfrm>
          <a:off x="7019925" y="61626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676275</xdr:colOff>
      <xdr:row>14</xdr:row>
      <xdr:rowOff>0</xdr:rowOff>
    </xdr:to>
    <xdr:sp>
      <xdr:nvSpPr>
        <xdr:cNvPr id="15" name="AutoShape 18"/>
        <xdr:cNvSpPr>
          <a:spLocks/>
        </xdr:cNvSpPr>
      </xdr:nvSpPr>
      <xdr:spPr>
        <a:xfrm>
          <a:off x="7010400" y="61626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742950</xdr:colOff>
      <xdr:row>14</xdr:row>
      <xdr:rowOff>0</xdr:rowOff>
    </xdr:from>
    <xdr:to>
      <xdr:col>5</xdr:col>
      <xdr:colOff>790575</xdr:colOff>
      <xdr:row>14</xdr:row>
      <xdr:rowOff>0</xdr:rowOff>
    </xdr:to>
    <xdr:sp>
      <xdr:nvSpPr>
        <xdr:cNvPr id="16" name="AutoShape 20"/>
        <xdr:cNvSpPr>
          <a:spLocks/>
        </xdr:cNvSpPr>
      </xdr:nvSpPr>
      <xdr:spPr>
        <a:xfrm>
          <a:off x="7153275" y="6162675"/>
          <a:ext cx="476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9</xdr:row>
      <xdr:rowOff>0</xdr:rowOff>
    </xdr:from>
    <xdr:to>
      <xdr:col>5</xdr:col>
      <xdr:colOff>685800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553075" y="4972050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609600</xdr:colOff>
      <xdr:row>9</xdr:row>
      <xdr:rowOff>0</xdr:rowOff>
    </xdr:from>
    <xdr:to>
      <xdr:col>5</xdr:col>
      <xdr:colOff>685800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581650" y="49720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571500</xdr:colOff>
      <xdr:row>9</xdr:row>
      <xdr:rowOff>0</xdr:rowOff>
    </xdr:from>
    <xdr:to>
      <xdr:col>5</xdr:col>
      <xdr:colOff>647700</xdr:colOff>
      <xdr:row>9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543550" y="49720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676275</xdr:colOff>
      <xdr:row>9</xdr:row>
      <xdr:rowOff>0</xdr:rowOff>
    </xdr:from>
    <xdr:to>
      <xdr:col>5</xdr:col>
      <xdr:colOff>752475</xdr:colOff>
      <xdr:row>9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648325" y="49720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742950</xdr:colOff>
      <xdr:row>9</xdr:row>
      <xdr:rowOff>0</xdr:rowOff>
    </xdr:from>
    <xdr:to>
      <xdr:col>5</xdr:col>
      <xdr:colOff>781050</xdr:colOff>
      <xdr:row>9</xdr:row>
      <xdr:rowOff>0</xdr:rowOff>
    </xdr:to>
    <xdr:sp>
      <xdr:nvSpPr>
        <xdr:cNvPr id="5" name="AutoShape 5"/>
        <xdr:cNvSpPr>
          <a:spLocks/>
        </xdr:cNvSpPr>
      </xdr:nvSpPr>
      <xdr:spPr>
        <a:xfrm flipH="1">
          <a:off x="5715000" y="4972050"/>
          <a:ext cx="381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685800</xdr:colOff>
      <xdr:row>9</xdr:row>
      <xdr:rowOff>0</xdr:rowOff>
    </xdr:from>
    <xdr:to>
      <xdr:col>5</xdr:col>
      <xdr:colOff>762000</xdr:colOff>
      <xdr:row>9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657850" y="49720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742950</xdr:colOff>
      <xdr:row>9</xdr:row>
      <xdr:rowOff>0</xdr:rowOff>
    </xdr:from>
    <xdr:to>
      <xdr:col>5</xdr:col>
      <xdr:colOff>819150</xdr:colOff>
      <xdr:row>9</xdr:row>
      <xdr:rowOff>0</xdr:rowOff>
    </xdr:to>
    <xdr:sp>
      <xdr:nvSpPr>
        <xdr:cNvPr id="7" name="AutoShape 7"/>
        <xdr:cNvSpPr>
          <a:spLocks/>
        </xdr:cNvSpPr>
      </xdr:nvSpPr>
      <xdr:spPr>
        <a:xfrm>
          <a:off x="5715000" y="49720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638175</xdr:colOff>
      <xdr:row>9</xdr:row>
      <xdr:rowOff>0</xdr:rowOff>
    </xdr:from>
    <xdr:to>
      <xdr:col>5</xdr:col>
      <xdr:colOff>704850</xdr:colOff>
      <xdr:row>9</xdr:row>
      <xdr:rowOff>0</xdr:rowOff>
    </xdr:to>
    <xdr:sp>
      <xdr:nvSpPr>
        <xdr:cNvPr id="8" name="AutoShape 8"/>
        <xdr:cNvSpPr>
          <a:spLocks/>
        </xdr:cNvSpPr>
      </xdr:nvSpPr>
      <xdr:spPr>
        <a:xfrm>
          <a:off x="5610225" y="497205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609600</xdr:colOff>
      <xdr:row>9</xdr:row>
      <xdr:rowOff>0</xdr:rowOff>
    </xdr:from>
    <xdr:to>
      <xdr:col>5</xdr:col>
      <xdr:colOff>685800</xdr:colOff>
      <xdr:row>9</xdr:row>
      <xdr:rowOff>0</xdr:rowOff>
    </xdr:to>
    <xdr:sp>
      <xdr:nvSpPr>
        <xdr:cNvPr id="9" name="AutoShape 9"/>
        <xdr:cNvSpPr>
          <a:spLocks/>
        </xdr:cNvSpPr>
      </xdr:nvSpPr>
      <xdr:spPr>
        <a:xfrm>
          <a:off x="5581650" y="49720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647700</xdr:colOff>
      <xdr:row>9</xdr:row>
      <xdr:rowOff>0</xdr:rowOff>
    </xdr:from>
    <xdr:to>
      <xdr:col>5</xdr:col>
      <xdr:colOff>723900</xdr:colOff>
      <xdr:row>9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5619750" y="49720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628650</xdr:colOff>
      <xdr:row>9</xdr:row>
      <xdr:rowOff>0</xdr:rowOff>
    </xdr:from>
    <xdr:to>
      <xdr:col>5</xdr:col>
      <xdr:colOff>704850</xdr:colOff>
      <xdr:row>9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5600700" y="49720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600075</xdr:colOff>
      <xdr:row>9</xdr:row>
      <xdr:rowOff>0</xdr:rowOff>
    </xdr:from>
    <xdr:to>
      <xdr:col>5</xdr:col>
      <xdr:colOff>676275</xdr:colOff>
      <xdr:row>9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5572125" y="49720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609600</xdr:colOff>
      <xdr:row>9</xdr:row>
      <xdr:rowOff>0</xdr:rowOff>
    </xdr:from>
    <xdr:to>
      <xdr:col>5</xdr:col>
      <xdr:colOff>685800</xdr:colOff>
      <xdr:row>9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5581650" y="49720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590550</xdr:colOff>
      <xdr:row>9</xdr:row>
      <xdr:rowOff>0</xdr:rowOff>
    </xdr:from>
    <xdr:to>
      <xdr:col>5</xdr:col>
      <xdr:colOff>666750</xdr:colOff>
      <xdr:row>9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5562600" y="49720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714375</xdr:colOff>
      <xdr:row>9</xdr:row>
      <xdr:rowOff>0</xdr:rowOff>
    </xdr:from>
    <xdr:to>
      <xdr:col>5</xdr:col>
      <xdr:colOff>742950</xdr:colOff>
      <xdr:row>9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5686425" y="4972050"/>
          <a:ext cx="285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638175</xdr:colOff>
      <xdr:row>9</xdr:row>
      <xdr:rowOff>0</xdr:rowOff>
    </xdr:from>
    <xdr:to>
      <xdr:col>5</xdr:col>
      <xdr:colOff>695325</xdr:colOff>
      <xdr:row>9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5610225" y="4972050"/>
          <a:ext cx="571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609600</xdr:colOff>
      <xdr:row>9</xdr:row>
      <xdr:rowOff>0</xdr:rowOff>
    </xdr:from>
    <xdr:to>
      <xdr:col>5</xdr:col>
      <xdr:colOff>685800</xdr:colOff>
      <xdr:row>9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5581650" y="49720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600075</xdr:colOff>
      <xdr:row>9</xdr:row>
      <xdr:rowOff>0</xdr:rowOff>
    </xdr:from>
    <xdr:to>
      <xdr:col>5</xdr:col>
      <xdr:colOff>676275</xdr:colOff>
      <xdr:row>9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5572125" y="49720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609600</xdr:colOff>
      <xdr:row>9</xdr:row>
      <xdr:rowOff>0</xdr:rowOff>
    </xdr:from>
    <xdr:to>
      <xdr:col>5</xdr:col>
      <xdr:colOff>685800</xdr:colOff>
      <xdr:row>9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5581650" y="49720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742950</xdr:colOff>
      <xdr:row>9</xdr:row>
      <xdr:rowOff>0</xdr:rowOff>
    </xdr:from>
    <xdr:to>
      <xdr:col>5</xdr:col>
      <xdr:colOff>790575</xdr:colOff>
      <xdr:row>9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5715000" y="4972050"/>
          <a:ext cx="476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E26"/>
  <sheetViews>
    <sheetView tabSelected="1" view="pageBreakPreview" zoomScaleSheetLayoutView="100" zoomScalePageLayoutView="0" workbookViewId="0" topLeftCell="A5">
      <selection activeCell="A7" sqref="A7"/>
    </sheetView>
  </sheetViews>
  <sheetFormatPr defaultColWidth="9.140625" defaultRowHeight="21.75"/>
  <cols>
    <col min="1" max="1" width="75.57421875" style="2" customWidth="1"/>
    <col min="2" max="2" width="20.00390625" style="3" customWidth="1"/>
    <col min="3" max="3" width="20.00390625" style="2" customWidth="1"/>
    <col min="4" max="4" width="13.57421875" style="2" customWidth="1"/>
    <col min="5" max="16384" width="9.140625" style="2" customWidth="1"/>
  </cols>
  <sheetData>
    <row r="1" spans="1:3" ht="26.25">
      <c r="A1" s="294" t="s">
        <v>35</v>
      </c>
      <c r="B1" s="294"/>
      <c r="C1" s="294"/>
    </row>
    <row r="2" spans="1:3" ht="26.25">
      <c r="A2" s="295" t="s">
        <v>36</v>
      </c>
      <c r="B2" s="295"/>
      <c r="C2" s="295"/>
    </row>
    <row r="3" spans="1:3" ht="23.25">
      <c r="A3" s="300" t="s">
        <v>11</v>
      </c>
      <c r="B3" s="301"/>
      <c r="C3" s="302"/>
    </row>
    <row r="4" spans="1:4" s="6" customFormat="1" ht="23.25">
      <c r="A4" s="90" t="s">
        <v>37</v>
      </c>
      <c r="B4" s="303" t="s">
        <v>115</v>
      </c>
      <c r="C4" s="304"/>
      <c r="D4" s="22"/>
    </row>
    <row r="5" spans="1:3" s="23" customFormat="1" ht="23.25">
      <c r="A5" s="58" t="s">
        <v>0</v>
      </c>
      <c r="B5" s="59" t="s">
        <v>4</v>
      </c>
      <c r="C5" s="60" t="s">
        <v>12</v>
      </c>
    </row>
    <row r="6" spans="1:3" s="6" customFormat="1" ht="23.25">
      <c r="A6" s="233" t="s">
        <v>30</v>
      </c>
      <c r="B6" s="234">
        <v>6</v>
      </c>
      <c r="C6" s="235"/>
    </row>
    <row r="7" spans="1:3" s="6" customFormat="1" ht="23.25">
      <c r="A7" s="233" t="s">
        <v>31</v>
      </c>
      <c r="B7" s="209">
        <v>17</v>
      </c>
      <c r="C7" s="236"/>
    </row>
    <row r="8" spans="1:3" s="6" customFormat="1" ht="23.25">
      <c r="A8" s="233" t="s">
        <v>13</v>
      </c>
      <c r="B8" s="237">
        <v>1</v>
      </c>
      <c r="C8" s="238"/>
    </row>
    <row r="9" spans="1:3" s="6" customFormat="1" ht="23.25">
      <c r="A9" s="233" t="s">
        <v>14</v>
      </c>
      <c r="B9" s="237">
        <v>89</v>
      </c>
      <c r="C9" s="239"/>
    </row>
    <row r="10" spans="1:3" s="6" customFormat="1" ht="46.5">
      <c r="A10" s="240" t="s">
        <v>56</v>
      </c>
      <c r="B10" s="237">
        <v>26</v>
      </c>
      <c r="C10" s="237"/>
    </row>
    <row r="11" spans="1:3" s="6" customFormat="1" ht="23.25">
      <c r="A11" s="233" t="s">
        <v>15</v>
      </c>
      <c r="B11" s="237">
        <v>4</v>
      </c>
      <c r="C11" s="238"/>
    </row>
    <row r="12" spans="1:3" s="6" customFormat="1" ht="23.25">
      <c r="A12" s="240" t="s">
        <v>107</v>
      </c>
      <c r="B12" s="237"/>
      <c r="C12" s="241"/>
    </row>
    <row r="13" spans="1:3" s="6" customFormat="1" ht="23.25">
      <c r="A13" s="233" t="s">
        <v>108</v>
      </c>
      <c r="B13" s="237" t="s">
        <v>367</v>
      </c>
      <c r="C13" s="238"/>
    </row>
    <row r="14" spans="1:3" s="6" customFormat="1" ht="23.25">
      <c r="A14" s="233" t="s">
        <v>109</v>
      </c>
      <c r="B14" s="237">
        <v>17</v>
      </c>
      <c r="C14" s="238"/>
    </row>
    <row r="15" spans="1:3" s="6" customFormat="1" ht="23.25">
      <c r="A15" s="233" t="s">
        <v>110</v>
      </c>
      <c r="B15" s="237" t="s">
        <v>367</v>
      </c>
      <c r="C15" s="238"/>
    </row>
    <row r="16" spans="1:3" s="7" customFormat="1" ht="23.25">
      <c r="A16" s="233" t="s">
        <v>111</v>
      </c>
      <c r="B16" s="237">
        <v>6</v>
      </c>
      <c r="C16" s="237"/>
    </row>
    <row r="17" spans="1:3" s="7" customFormat="1" ht="23.25">
      <c r="A17" s="233" t="s">
        <v>112</v>
      </c>
      <c r="B17" s="237">
        <v>13</v>
      </c>
      <c r="C17" s="237"/>
    </row>
    <row r="18" spans="1:3" s="6" customFormat="1" ht="24" customHeight="1">
      <c r="A18" s="240" t="s">
        <v>113</v>
      </c>
      <c r="B18" s="237"/>
      <c r="C18" s="238"/>
    </row>
    <row r="19" spans="1:3" s="6" customFormat="1" ht="23.25">
      <c r="A19" s="233" t="s">
        <v>114</v>
      </c>
      <c r="B19" s="237" t="s">
        <v>367</v>
      </c>
      <c r="C19" s="238"/>
    </row>
    <row r="20" spans="1:3" s="6" customFormat="1" ht="23.25">
      <c r="A20" s="61" t="s">
        <v>39</v>
      </c>
      <c r="B20" s="297" t="s">
        <v>116</v>
      </c>
      <c r="C20" s="298"/>
    </row>
    <row r="21" spans="1:3" s="6" customFormat="1" ht="23.25">
      <c r="A21" s="29" t="s">
        <v>19</v>
      </c>
      <c r="B21" s="299" t="s">
        <v>133</v>
      </c>
      <c r="C21" s="299"/>
    </row>
    <row r="22" spans="1:5" s="6" customFormat="1" ht="23.25">
      <c r="A22" s="30" t="s">
        <v>132</v>
      </c>
      <c r="B22" s="299" t="s">
        <v>134</v>
      </c>
      <c r="C22" s="299"/>
      <c r="D22" s="24"/>
      <c r="E22" s="24"/>
    </row>
    <row r="23" spans="1:3" s="6" customFormat="1" ht="21.75" customHeight="1">
      <c r="A23" s="296" t="s">
        <v>566</v>
      </c>
      <c r="B23" s="296"/>
      <c r="C23" s="296"/>
    </row>
    <row r="24" spans="1:3" s="6" customFormat="1" ht="21.75" customHeight="1">
      <c r="A24" s="2"/>
      <c r="B24" s="3"/>
      <c r="C24" s="2"/>
    </row>
    <row r="25" spans="1:3" s="6" customFormat="1" ht="23.25">
      <c r="A25" s="2"/>
      <c r="B25" s="3"/>
      <c r="C25" s="2"/>
    </row>
    <row r="26" spans="1:3" s="6" customFormat="1" ht="23.25">
      <c r="A26" s="2"/>
      <c r="B26" s="3"/>
      <c r="C26" s="2"/>
    </row>
  </sheetData>
  <sheetProtection/>
  <mergeCells count="8">
    <mergeCell ref="A1:C1"/>
    <mergeCell ref="A2:C2"/>
    <mergeCell ref="A23:C23"/>
    <mergeCell ref="B20:C20"/>
    <mergeCell ref="B21:C21"/>
    <mergeCell ref="B22:C22"/>
    <mergeCell ref="A3:C3"/>
    <mergeCell ref="B4:C4"/>
  </mergeCells>
  <printOptions/>
  <pageMargins left="1.44" right="0.39" top="0.79" bottom="0.984251968503937" header="0.5118110236220472" footer="0.31496062992125984"/>
  <pageSetup horizontalDpi="600" verticalDpi="600" orientation="portrait" paperSize="9" scale="75" r:id="rId1"/>
  <headerFooter alignWithMargins="0">
    <oddFooter>&amp;Cหน้า 9-1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K21"/>
  <sheetViews>
    <sheetView view="pageBreakPreview" zoomScaleSheetLayoutView="100" zoomScalePageLayoutView="0" workbookViewId="0" topLeftCell="A7">
      <selection activeCell="H21" sqref="H21:J21"/>
    </sheetView>
  </sheetViews>
  <sheetFormatPr defaultColWidth="9.140625" defaultRowHeight="21.75"/>
  <cols>
    <col min="1" max="1" width="7.8515625" style="17" customWidth="1"/>
    <col min="2" max="2" width="44.421875" style="17" customWidth="1"/>
    <col min="3" max="5" width="7.421875" style="17" customWidth="1"/>
    <col min="6" max="6" width="16.8515625" style="16" customWidth="1"/>
    <col min="7" max="7" width="27.421875" style="17" customWidth="1"/>
    <col min="8" max="8" width="24.28125" style="16" customWidth="1"/>
    <col min="9" max="9" width="12.8515625" style="17" customWidth="1"/>
    <col min="10" max="10" width="12.00390625" style="17" customWidth="1"/>
    <col min="11" max="16384" width="9.140625" style="17" customWidth="1"/>
  </cols>
  <sheetData>
    <row r="1" spans="1:10" ht="26.25">
      <c r="A1" s="485" t="s">
        <v>91</v>
      </c>
      <c r="B1" s="485"/>
      <c r="C1" s="485"/>
      <c r="D1" s="485"/>
      <c r="E1" s="485"/>
      <c r="F1" s="485"/>
      <c r="G1" s="485"/>
      <c r="H1" s="485"/>
      <c r="I1" s="485"/>
      <c r="J1" s="485"/>
    </row>
    <row r="2" spans="1:10" ht="23.25">
      <c r="A2" s="78" t="s">
        <v>37</v>
      </c>
      <c r="B2" s="79"/>
      <c r="C2" s="79"/>
      <c r="D2" s="79"/>
      <c r="E2" s="79"/>
      <c r="F2" s="246"/>
      <c r="G2" s="102"/>
      <c r="H2" s="486" t="s">
        <v>50</v>
      </c>
      <c r="I2" s="486"/>
      <c r="J2" s="487"/>
    </row>
    <row r="3" spans="1:10" ht="23.25">
      <c r="A3" s="488" t="s">
        <v>41</v>
      </c>
      <c r="B3" s="488" t="s">
        <v>6</v>
      </c>
      <c r="C3" s="490" t="s">
        <v>87</v>
      </c>
      <c r="D3" s="491"/>
      <c r="E3" s="492"/>
      <c r="F3" s="488" t="s">
        <v>86</v>
      </c>
      <c r="G3" s="488" t="s">
        <v>10</v>
      </c>
      <c r="H3" s="488" t="s">
        <v>8</v>
      </c>
      <c r="I3" s="488" t="s">
        <v>9</v>
      </c>
      <c r="J3" s="488" t="s">
        <v>12</v>
      </c>
    </row>
    <row r="4" spans="1:10" ht="106.5" customHeight="1">
      <c r="A4" s="489"/>
      <c r="B4" s="489"/>
      <c r="C4" s="251" t="s">
        <v>89</v>
      </c>
      <c r="D4" s="251" t="s">
        <v>88</v>
      </c>
      <c r="E4" s="251" t="s">
        <v>90</v>
      </c>
      <c r="F4" s="489"/>
      <c r="G4" s="489"/>
      <c r="H4" s="489"/>
      <c r="I4" s="489"/>
      <c r="J4" s="489"/>
    </row>
    <row r="5" spans="1:10" ht="46.5">
      <c r="A5" s="243">
        <v>1</v>
      </c>
      <c r="B5" s="197" t="s">
        <v>370</v>
      </c>
      <c r="C5" s="245">
        <v>1</v>
      </c>
      <c r="D5" s="244"/>
      <c r="E5" s="244"/>
      <c r="F5" s="245" t="s">
        <v>254</v>
      </c>
      <c r="G5" s="197" t="s">
        <v>371</v>
      </c>
      <c r="H5" s="245" t="s">
        <v>162</v>
      </c>
      <c r="I5" s="197" t="s">
        <v>255</v>
      </c>
      <c r="J5" s="244"/>
    </row>
    <row r="6" spans="1:10" ht="46.5">
      <c r="A6" s="245">
        <v>2</v>
      </c>
      <c r="B6" s="197" t="s">
        <v>370</v>
      </c>
      <c r="C6" s="245">
        <v>1</v>
      </c>
      <c r="D6" s="244"/>
      <c r="E6" s="244"/>
      <c r="F6" s="245" t="s">
        <v>254</v>
      </c>
      <c r="G6" s="197" t="s">
        <v>372</v>
      </c>
      <c r="H6" s="245" t="s">
        <v>162</v>
      </c>
      <c r="I6" s="197" t="s">
        <v>256</v>
      </c>
      <c r="J6" s="244"/>
    </row>
    <row r="7" spans="1:10" ht="46.5">
      <c r="A7" s="245">
        <v>3</v>
      </c>
      <c r="B7" s="197" t="s">
        <v>370</v>
      </c>
      <c r="C7" s="245">
        <v>1</v>
      </c>
      <c r="D7" s="244"/>
      <c r="E7" s="244"/>
      <c r="F7" s="245" t="s">
        <v>254</v>
      </c>
      <c r="G7" s="197" t="s">
        <v>373</v>
      </c>
      <c r="H7" s="245" t="s">
        <v>162</v>
      </c>
      <c r="I7" s="197" t="s">
        <v>256</v>
      </c>
      <c r="J7" s="244"/>
    </row>
    <row r="8" spans="1:10" ht="46.5">
      <c r="A8" s="245">
        <v>4</v>
      </c>
      <c r="B8" s="197" t="s">
        <v>257</v>
      </c>
      <c r="C8" s="245">
        <v>1</v>
      </c>
      <c r="D8" s="244"/>
      <c r="E8" s="244"/>
      <c r="F8" s="245" t="s">
        <v>254</v>
      </c>
      <c r="G8" s="197" t="s">
        <v>374</v>
      </c>
      <c r="H8" s="245" t="s">
        <v>162</v>
      </c>
      <c r="I8" s="197" t="s">
        <v>256</v>
      </c>
      <c r="J8" s="244"/>
    </row>
    <row r="9" spans="1:10" ht="26.25">
      <c r="A9" s="245">
        <v>5</v>
      </c>
      <c r="B9" s="197" t="s">
        <v>258</v>
      </c>
      <c r="C9" s="245">
        <v>1</v>
      </c>
      <c r="D9" s="244"/>
      <c r="E9" s="244"/>
      <c r="F9" s="245" t="s">
        <v>254</v>
      </c>
      <c r="G9" s="197" t="s">
        <v>375</v>
      </c>
      <c r="H9" s="245" t="s">
        <v>172</v>
      </c>
      <c r="I9" s="197" t="s">
        <v>259</v>
      </c>
      <c r="J9" s="244"/>
    </row>
    <row r="10" spans="1:10" ht="26.25">
      <c r="A10" s="245">
        <v>6</v>
      </c>
      <c r="B10" s="197" t="s">
        <v>258</v>
      </c>
      <c r="C10" s="245">
        <v>1</v>
      </c>
      <c r="D10" s="244"/>
      <c r="E10" s="244"/>
      <c r="F10" s="245" t="s">
        <v>254</v>
      </c>
      <c r="G10" s="197" t="s">
        <v>194</v>
      </c>
      <c r="H10" s="245" t="s">
        <v>172</v>
      </c>
      <c r="I10" s="197" t="s">
        <v>259</v>
      </c>
      <c r="J10" s="244"/>
    </row>
    <row r="11" spans="1:10" ht="23.25">
      <c r="A11" s="245">
        <v>7</v>
      </c>
      <c r="B11" s="185" t="s">
        <v>258</v>
      </c>
      <c r="C11" s="245">
        <v>1</v>
      </c>
      <c r="D11" s="185"/>
      <c r="E11" s="185"/>
      <c r="F11" s="182" t="s">
        <v>254</v>
      </c>
      <c r="G11" s="185" t="s">
        <v>378</v>
      </c>
      <c r="H11" s="182" t="s">
        <v>172</v>
      </c>
      <c r="I11" s="185" t="s">
        <v>260</v>
      </c>
      <c r="J11" s="185"/>
    </row>
    <row r="12" spans="1:10" ht="46.5">
      <c r="A12" s="245">
        <v>8</v>
      </c>
      <c r="B12" s="185" t="s">
        <v>258</v>
      </c>
      <c r="C12" s="245">
        <v>1</v>
      </c>
      <c r="D12" s="185"/>
      <c r="E12" s="185"/>
      <c r="F12" s="182" t="s">
        <v>254</v>
      </c>
      <c r="G12" s="185" t="s">
        <v>379</v>
      </c>
      <c r="H12" s="182" t="s">
        <v>172</v>
      </c>
      <c r="I12" s="183">
        <v>2549</v>
      </c>
      <c r="J12" s="185"/>
    </row>
    <row r="13" spans="1:10" ht="46.5">
      <c r="A13" s="245">
        <v>9</v>
      </c>
      <c r="B13" s="185" t="s">
        <v>376</v>
      </c>
      <c r="C13" s="245">
        <v>1</v>
      </c>
      <c r="D13" s="185"/>
      <c r="E13" s="185"/>
      <c r="F13" s="182" t="s">
        <v>254</v>
      </c>
      <c r="G13" s="185" t="s">
        <v>176</v>
      </c>
      <c r="H13" s="182" t="s">
        <v>159</v>
      </c>
      <c r="I13" s="185" t="s">
        <v>261</v>
      </c>
      <c r="J13" s="185"/>
    </row>
    <row r="14" spans="1:10" ht="23.25">
      <c r="A14" s="245">
        <v>10</v>
      </c>
      <c r="B14" s="185" t="s">
        <v>262</v>
      </c>
      <c r="C14" s="245">
        <v>1</v>
      </c>
      <c r="D14" s="185"/>
      <c r="E14" s="185"/>
      <c r="F14" s="182" t="s">
        <v>254</v>
      </c>
      <c r="G14" s="185" t="s">
        <v>263</v>
      </c>
      <c r="H14" s="182" t="s">
        <v>252</v>
      </c>
      <c r="I14" s="185" t="s">
        <v>260</v>
      </c>
      <c r="J14" s="185"/>
    </row>
    <row r="15" spans="1:10" ht="23.25">
      <c r="A15" s="245">
        <v>11</v>
      </c>
      <c r="B15" s="185" t="s">
        <v>264</v>
      </c>
      <c r="C15" s="245">
        <v>1</v>
      </c>
      <c r="D15" s="185"/>
      <c r="E15" s="185"/>
      <c r="F15" s="182" t="s">
        <v>254</v>
      </c>
      <c r="G15" s="185" t="s">
        <v>153</v>
      </c>
      <c r="H15" s="182" t="s">
        <v>265</v>
      </c>
      <c r="I15" s="185" t="s">
        <v>260</v>
      </c>
      <c r="J15" s="185"/>
    </row>
    <row r="16" spans="1:10" ht="23.25">
      <c r="A16" s="245">
        <v>12</v>
      </c>
      <c r="B16" s="185" t="s">
        <v>264</v>
      </c>
      <c r="C16" s="245">
        <v>1</v>
      </c>
      <c r="D16" s="185"/>
      <c r="E16" s="185"/>
      <c r="F16" s="182" t="s">
        <v>254</v>
      </c>
      <c r="G16" s="185" t="s">
        <v>377</v>
      </c>
      <c r="H16" s="182" t="s">
        <v>193</v>
      </c>
      <c r="I16" s="185" t="s">
        <v>260</v>
      </c>
      <c r="J16" s="185"/>
    </row>
    <row r="17" spans="1:10" s="115" customFormat="1" ht="23.25">
      <c r="A17" s="495" t="s">
        <v>3</v>
      </c>
      <c r="B17" s="496"/>
      <c r="C17" s="289">
        <f>SUM(C5:C16)</f>
        <v>12</v>
      </c>
      <c r="D17" s="289">
        <f>SUM(D5:D16)</f>
        <v>0</v>
      </c>
      <c r="E17" s="289">
        <f>SUM(E5:E16)</f>
        <v>0</v>
      </c>
      <c r="F17" s="290"/>
      <c r="G17" s="290"/>
      <c r="H17" s="290"/>
      <c r="I17" s="290"/>
      <c r="J17" s="290"/>
    </row>
    <row r="18" spans="1:11" s="14" customFormat="1" ht="23.25">
      <c r="A18" s="78" t="s">
        <v>65</v>
      </c>
      <c r="B18" s="79"/>
      <c r="C18" s="79"/>
      <c r="D18" s="79"/>
      <c r="E18" s="79"/>
      <c r="F18" s="247"/>
      <c r="G18" s="79"/>
      <c r="H18" s="445" t="s">
        <v>116</v>
      </c>
      <c r="I18" s="445"/>
      <c r="J18" s="446"/>
      <c r="K18" s="16"/>
    </row>
    <row r="19" spans="1:10" ht="23.25">
      <c r="A19" s="493" t="s">
        <v>23</v>
      </c>
      <c r="B19" s="493"/>
      <c r="C19" s="493"/>
      <c r="D19" s="493"/>
      <c r="E19" s="493"/>
      <c r="F19" s="493"/>
      <c r="G19" s="494" t="s">
        <v>152</v>
      </c>
      <c r="H19" s="494"/>
      <c r="I19" s="494"/>
      <c r="J19" s="494"/>
    </row>
    <row r="20" spans="1:10" ht="23.25">
      <c r="A20" s="493" t="s">
        <v>117</v>
      </c>
      <c r="B20" s="493"/>
      <c r="C20" s="493"/>
      <c r="D20" s="493"/>
      <c r="E20" s="493"/>
      <c r="F20" s="493"/>
      <c r="G20" s="108"/>
      <c r="H20" s="494" t="s">
        <v>143</v>
      </c>
      <c r="I20" s="494"/>
      <c r="J20" s="494"/>
    </row>
    <row r="21" spans="1:10" ht="23.25">
      <c r="A21" s="493" t="s">
        <v>142</v>
      </c>
      <c r="B21" s="493"/>
      <c r="C21" s="493"/>
      <c r="D21" s="493"/>
      <c r="E21" s="493"/>
      <c r="F21" s="493"/>
      <c r="H21" s="494" t="s">
        <v>566</v>
      </c>
      <c r="I21" s="494"/>
      <c r="J21" s="494"/>
    </row>
  </sheetData>
  <sheetProtection/>
  <mergeCells count="18">
    <mergeCell ref="A21:F21"/>
    <mergeCell ref="H21:J21"/>
    <mergeCell ref="A17:B17"/>
    <mergeCell ref="A20:F20"/>
    <mergeCell ref="H20:J20"/>
    <mergeCell ref="A19:F19"/>
    <mergeCell ref="G19:J19"/>
    <mergeCell ref="H18:J18"/>
    <mergeCell ref="A1:J1"/>
    <mergeCell ref="H2:J2"/>
    <mergeCell ref="A3:A4"/>
    <mergeCell ref="B3:B4"/>
    <mergeCell ref="C3:E3"/>
    <mergeCell ref="J3:J4"/>
    <mergeCell ref="F3:F4"/>
    <mergeCell ref="G3:G4"/>
    <mergeCell ref="H3:H4"/>
    <mergeCell ref="I3:I4"/>
  </mergeCells>
  <printOptions/>
  <pageMargins left="0.6299212598425197" right="0.5511811023622047" top="1.82" bottom="0.984251968503937" header="1.35" footer="0.31496062992125984"/>
  <pageSetup horizontalDpi="600" verticalDpi="600" orientation="landscape" paperSize="9" scale="87" r:id="rId2"/>
  <headerFooter alignWithMargins="0">
    <oddHeader>&amp;L&amp;"Angsana New,ตัวหนา"&amp;18         ข้อมูลการดำเนินงานคณะวิศวกรรมศาสตร์ มหาวิทยาลัยสงขลานครินทร์ ประจำปีการศึกษา 2549/ งปม.2549&amp;R&amp;"Angsana New,ตัวหนา"&amp;18F-Data-EQ 09-9-0 V.1 :May-49 1/1</oddHeader>
    <oddFooter>&amp;Cหน้า 9-&amp;P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1"/>
  </sheetPr>
  <dimension ref="A1:L17"/>
  <sheetViews>
    <sheetView view="pageBreakPreview" zoomScaleSheetLayoutView="100" zoomScalePageLayoutView="0" workbookViewId="0" topLeftCell="C4">
      <selection activeCell="G17" sqref="G17:K17"/>
    </sheetView>
  </sheetViews>
  <sheetFormatPr defaultColWidth="9.140625" defaultRowHeight="21.75"/>
  <cols>
    <col min="1" max="1" width="6.140625" style="44" customWidth="1"/>
    <col min="2" max="2" width="33.00390625" style="44" customWidth="1"/>
    <col min="3" max="3" width="34.421875" style="44" customWidth="1"/>
    <col min="4" max="4" width="17.28125" style="291" customWidth="1"/>
    <col min="5" max="7" width="8.140625" style="44" customWidth="1"/>
    <col min="8" max="8" width="9.140625" style="44" customWidth="1"/>
    <col min="9" max="9" width="8.140625" style="44" customWidth="1"/>
    <col min="10" max="10" width="12.00390625" style="44" customWidth="1"/>
    <col min="11" max="11" width="19.28125" style="44" customWidth="1"/>
    <col min="12" max="12" width="9.140625" style="44" hidden="1" customWidth="1"/>
    <col min="13" max="16384" width="9.140625" style="44" customWidth="1"/>
  </cols>
  <sheetData>
    <row r="1" spans="1:11" ht="26.25">
      <c r="A1" s="500" t="s">
        <v>557</v>
      </c>
      <c r="B1" s="500"/>
      <c r="C1" s="500"/>
      <c r="D1" s="500"/>
      <c r="E1" s="500"/>
      <c r="F1" s="500"/>
      <c r="G1" s="500"/>
      <c r="H1" s="506" t="s">
        <v>92</v>
      </c>
      <c r="I1" s="506"/>
      <c r="J1" s="506"/>
      <c r="K1" s="506"/>
    </row>
    <row r="2" spans="1:11" ht="26.2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1" ht="26.25">
      <c r="A3" s="72" t="s">
        <v>93</v>
      </c>
      <c r="B3" s="85"/>
      <c r="C3" s="85"/>
      <c r="D3" s="80"/>
      <c r="E3" s="85"/>
      <c r="F3" s="85"/>
      <c r="G3" s="85"/>
      <c r="H3" s="85"/>
      <c r="I3" s="85"/>
      <c r="J3" s="85"/>
      <c r="K3" s="86"/>
    </row>
    <row r="4" spans="1:11" ht="23.25">
      <c r="A4" s="123" t="s">
        <v>37</v>
      </c>
      <c r="B4" s="122"/>
      <c r="C4" s="122"/>
      <c r="D4" s="113"/>
      <c r="E4" s="122"/>
      <c r="F4" s="122"/>
      <c r="G4" s="122"/>
      <c r="H4" s="122"/>
      <c r="I4" s="122"/>
      <c r="J4" s="122"/>
      <c r="K4" s="81" t="s">
        <v>50</v>
      </c>
    </row>
    <row r="5" spans="1:11" s="112" customFormat="1" ht="23.25">
      <c r="A5" s="501" t="s">
        <v>41</v>
      </c>
      <c r="B5" s="501" t="s">
        <v>6</v>
      </c>
      <c r="C5" s="503" t="s">
        <v>387</v>
      </c>
      <c r="D5" s="501" t="s">
        <v>86</v>
      </c>
      <c r="E5" s="329" t="s">
        <v>94</v>
      </c>
      <c r="F5" s="330"/>
      <c r="G5" s="331"/>
      <c r="H5" s="329" t="s">
        <v>96</v>
      </c>
      <c r="I5" s="331"/>
      <c r="J5" s="501" t="s">
        <v>97</v>
      </c>
      <c r="K5" s="501" t="s">
        <v>9</v>
      </c>
    </row>
    <row r="6" spans="1:11" ht="23.25">
      <c r="A6" s="502"/>
      <c r="B6" s="502"/>
      <c r="C6" s="502"/>
      <c r="D6" s="502"/>
      <c r="E6" s="109" t="s">
        <v>95</v>
      </c>
      <c r="F6" s="109" t="s">
        <v>77</v>
      </c>
      <c r="G6" s="109" t="s">
        <v>76</v>
      </c>
      <c r="H6" s="110" t="s">
        <v>67</v>
      </c>
      <c r="I6" s="110" t="s">
        <v>98</v>
      </c>
      <c r="J6" s="502"/>
      <c r="K6" s="502"/>
    </row>
    <row r="7" spans="1:11" ht="43.5">
      <c r="A7" s="45">
        <v>1</v>
      </c>
      <c r="B7" s="47" t="s">
        <v>393</v>
      </c>
      <c r="C7" s="46" t="s">
        <v>367</v>
      </c>
      <c r="D7" s="292">
        <v>12084</v>
      </c>
      <c r="E7" s="223">
        <v>20</v>
      </c>
      <c r="F7" s="223" t="s">
        <v>367</v>
      </c>
      <c r="G7" s="223" t="s">
        <v>367</v>
      </c>
      <c r="H7" s="46" t="s">
        <v>367</v>
      </c>
      <c r="I7" s="46" t="s">
        <v>367</v>
      </c>
      <c r="J7" s="46">
        <f aca="true" t="shared" si="0" ref="J7:J12">SUM(E7:I7)</f>
        <v>20</v>
      </c>
      <c r="K7" s="41" t="s">
        <v>389</v>
      </c>
    </row>
    <row r="8" spans="1:11" ht="43.5">
      <c r="A8" s="48">
        <v>2</v>
      </c>
      <c r="B8" s="47" t="s">
        <v>343</v>
      </c>
      <c r="C8" s="46" t="s">
        <v>367</v>
      </c>
      <c r="D8" s="292">
        <v>12084</v>
      </c>
      <c r="E8" s="223">
        <v>24</v>
      </c>
      <c r="F8" s="223" t="s">
        <v>367</v>
      </c>
      <c r="G8" s="223" t="s">
        <v>367</v>
      </c>
      <c r="H8" s="46" t="s">
        <v>367</v>
      </c>
      <c r="I8" s="46" t="s">
        <v>367</v>
      </c>
      <c r="J8" s="46">
        <f t="shared" si="0"/>
        <v>24</v>
      </c>
      <c r="K8" s="41" t="s">
        <v>390</v>
      </c>
    </row>
    <row r="9" spans="1:11" ht="43.5">
      <c r="A9" s="45">
        <v>3</v>
      </c>
      <c r="B9" s="47" t="s">
        <v>393</v>
      </c>
      <c r="C9" s="46" t="s">
        <v>367</v>
      </c>
      <c r="D9" s="292">
        <v>3600</v>
      </c>
      <c r="E9" s="223">
        <v>0</v>
      </c>
      <c r="F9" s="223" t="s">
        <v>367</v>
      </c>
      <c r="G9" s="223" t="s">
        <v>367</v>
      </c>
      <c r="H9" s="46" t="s">
        <v>367</v>
      </c>
      <c r="I9" s="46">
        <v>13</v>
      </c>
      <c r="J9" s="46">
        <f t="shared" si="0"/>
        <v>13</v>
      </c>
      <c r="K9" s="41" t="s">
        <v>388</v>
      </c>
    </row>
    <row r="10" spans="1:11" ht="43.5">
      <c r="A10" s="48">
        <v>4</v>
      </c>
      <c r="B10" s="47" t="s">
        <v>343</v>
      </c>
      <c r="C10" s="46" t="s">
        <v>367</v>
      </c>
      <c r="D10" s="292">
        <v>3600</v>
      </c>
      <c r="E10" s="223">
        <v>0</v>
      </c>
      <c r="F10" s="223" t="s">
        <v>367</v>
      </c>
      <c r="G10" s="223" t="s">
        <v>367</v>
      </c>
      <c r="H10" s="46" t="s">
        <v>367</v>
      </c>
      <c r="I10" s="46">
        <v>13</v>
      </c>
      <c r="J10" s="46">
        <f t="shared" si="0"/>
        <v>13</v>
      </c>
      <c r="K10" s="41" t="s">
        <v>388</v>
      </c>
    </row>
    <row r="11" spans="1:11" ht="43.5">
      <c r="A11" s="48">
        <v>5</v>
      </c>
      <c r="B11" s="47" t="s">
        <v>344</v>
      </c>
      <c r="C11" s="46" t="s">
        <v>367</v>
      </c>
      <c r="D11" s="292">
        <v>12144</v>
      </c>
      <c r="E11" s="223">
        <v>8</v>
      </c>
      <c r="F11" s="223" t="s">
        <v>367</v>
      </c>
      <c r="G11" s="223" t="s">
        <v>367</v>
      </c>
      <c r="H11" s="46" t="s">
        <v>367</v>
      </c>
      <c r="I11" s="46" t="s">
        <v>367</v>
      </c>
      <c r="J11" s="46">
        <f t="shared" si="0"/>
        <v>8</v>
      </c>
      <c r="K11" s="41" t="s">
        <v>391</v>
      </c>
    </row>
    <row r="12" spans="1:11" ht="43.5">
      <c r="A12" s="45">
        <v>6</v>
      </c>
      <c r="B12" s="47" t="s">
        <v>345</v>
      </c>
      <c r="C12" s="46" t="s">
        <v>367</v>
      </c>
      <c r="D12" s="292">
        <v>12144</v>
      </c>
      <c r="E12" s="223">
        <v>13</v>
      </c>
      <c r="F12" s="223" t="s">
        <v>367</v>
      </c>
      <c r="G12" s="223" t="s">
        <v>367</v>
      </c>
      <c r="H12" s="46" t="s">
        <v>367</v>
      </c>
      <c r="I12" s="46" t="s">
        <v>367</v>
      </c>
      <c r="J12" s="46">
        <f t="shared" si="0"/>
        <v>13</v>
      </c>
      <c r="K12" s="41" t="s">
        <v>392</v>
      </c>
    </row>
    <row r="13" spans="1:11" ht="26.25">
      <c r="A13" s="497" t="s">
        <v>34</v>
      </c>
      <c r="B13" s="498"/>
      <c r="C13" s="499"/>
      <c r="D13" s="293">
        <f aca="true" t="shared" si="1" ref="D13:J13">SUM(D7:D12)</f>
        <v>55656</v>
      </c>
      <c r="E13" s="231">
        <f t="shared" si="1"/>
        <v>65</v>
      </c>
      <c r="F13" s="231">
        <f t="shared" si="1"/>
        <v>0</v>
      </c>
      <c r="G13" s="231">
        <f t="shared" si="1"/>
        <v>0</v>
      </c>
      <c r="H13" s="231">
        <f t="shared" si="1"/>
        <v>0</v>
      </c>
      <c r="I13" s="231">
        <f t="shared" si="1"/>
        <v>26</v>
      </c>
      <c r="J13" s="231">
        <f t="shared" si="1"/>
        <v>91</v>
      </c>
      <c r="K13" s="250"/>
    </row>
    <row r="14" spans="1:12" ht="26.25">
      <c r="A14" s="507" t="s">
        <v>65</v>
      </c>
      <c r="B14" s="508"/>
      <c r="C14" s="248"/>
      <c r="D14" s="80"/>
      <c r="E14" s="80"/>
      <c r="F14" s="80"/>
      <c r="G14" s="80"/>
      <c r="H14" s="113"/>
      <c r="I14" s="113"/>
      <c r="J14" s="113"/>
      <c r="K14" s="81" t="s">
        <v>116</v>
      </c>
      <c r="L14" s="42"/>
    </row>
    <row r="15" spans="1:12" ht="23.25">
      <c r="A15" s="509" t="s">
        <v>27</v>
      </c>
      <c r="B15" s="509"/>
      <c r="C15" s="509"/>
      <c r="D15" s="509"/>
      <c r="G15" s="505" t="s">
        <v>145</v>
      </c>
      <c r="H15" s="505"/>
      <c r="I15" s="505"/>
      <c r="J15" s="505"/>
      <c r="K15" s="505"/>
      <c r="L15" s="114"/>
    </row>
    <row r="16" spans="1:12" ht="23.25">
      <c r="A16" s="115" t="s">
        <v>33</v>
      </c>
      <c r="B16" s="115"/>
      <c r="C16" s="115"/>
      <c r="E16" s="505" t="s">
        <v>144</v>
      </c>
      <c r="F16" s="505"/>
      <c r="G16" s="505"/>
      <c r="H16" s="505"/>
      <c r="I16" s="505"/>
      <c r="J16" s="505"/>
      <c r="K16" s="505"/>
      <c r="L16" s="505"/>
    </row>
    <row r="17" spans="7:11" ht="23.25">
      <c r="G17" s="504" t="s">
        <v>566</v>
      </c>
      <c r="H17" s="504"/>
      <c r="I17" s="504"/>
      <c r="J17" s="504"/>
      <c r="K17" s="504"/>
    </row>
  </sheetData>
  <sheetProtection/>
  <mergeCells count="16">
    <mergeCell ref="G17:K17"/>
    <mergeCell ref="E16:L16"/>
    <mergeCell ref="H1:K1"/>
    <mergeCell ref="A14:B14"/>
    <mergeCell ref="A15:D15"/>
    <mergeCell ref="E5:G5"/>
    <mergeCell ref="H5:I5"/>
    <mergeCell ref="J5:J6"/>
    <mergeCell ref="G15:K15"/>
    <mergeCell ref="K5:K6"/>
    <mergeCell ref="A13:C13"/>
    <mergeCell ref="A1:G1"/>
    <mergeCell ref="A5:A6"/>
    <mergeCell ref="B5:B6"/>
    <mergeCell ref="D5:D6"/>
    <mergeCell ref="C5:C6"/>
  </mergeCells>
  <printOptions/>
  <pageMargins left="0.6299212598425197" right="0.5511811023622047" top="1.3779527559055118" bottom="0.984251968503937" header="0.5118110236220472" footer="0.31496062992125984"/>
  <pageSetup horizontalDpi="600" verticalDpi="600" orientation="landscape" paperSize="9" scale="83" r:id="rId1"/>
  <headerFooter alignWithMargins="0">
    <oddFooter>&amp;C&amp;"Angsana New,Regular"&amp;16หน้า 9-&amp;P&amp;"Cordia New,Regular"&amp;14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1"/>
  </sheetPr>
  <dimension ref="A1:H19"/>
  <sheetViews>
    <sheetView view="pageBreakPreview" zoomScaleSheetLayoutView="100" zoomScalePageLayoutView="0" workbookViewId="0" topLeftCell="A1">
      <selection activeCell="F19" sqref="F19:H19"/>
    </sheetView>
  </sheetViews>
  <sheetFormatPr defaultColWidth="9.140625" defaultRowHeight="21.75"/>
  <cols>
    <col min="1" max="1" width="4.140625" style="44" customWidth="1"/>
    <col min="2" max="2" width="12.28125" style="44" bestFit="1" customWidth="1"/>
    <col min="3" max="3" width="21.8515625" style="44" customWidth="1"/>
    <col min="4" max="4" width="23.28125" style="44" customWidth="1"/>
    <col min="5" max="5" width="42.7109375" style="44" bestFit="1" customWidth="1"/>
    <col min="6" max="6" width="13.8515625" style="44" customWidth="1"/>
    <col min="7" max="7" width="30.140625" style="44" bestFit="1" customWidth="1"/>
    <col min="8" max="16384" width="9.140625" style="44" customWidth="1"/>
  </cols>
  <sheetData>
    <row r="1" spans="1:8" ht="26.25">
      <c r="A1" s="510" t="s">
        <v>103</v>
      </c>
      <c r="B1" s="510"/>
      <c r="C1" s="510"/>
      <c r="D1" s="510"/>
      <c r="E1" s="510"/>
      <c r="F1" s="510"/>
      <c r="G1" s="511" t="s">
        <v>104</v>
      </c>
      <c r="H1" s="511"/>
    </row>
    <row r="3" spans="1:8" ht="26.25">
      <c r="A3" s="520" t="s">
        <v>105</v>
      </c>
      <c r="B3" s="521"/>
      <c r="C3" s="521"/>
      <c r="D3" s="521"/>
      <c r="E3" s="521"/>
      <c r="F3" s="521"/>
      <c r="G3" s="521"/>
      <c r="H3" s="522"/>
    </row>
    <row r="4" spans="1:8" ht="23.25">
      <c r="A4" s="116" t="s">
        <v>37</v>
      </c>
      <c r="B4" s="117"/>
      <c r="C4" s="117"/>
      <c r="D4" s="117"/>
      <c r="E4" s="117"/>
      <c r="F4" s="512" t="s">
        <v>50</v>
      </c>
      <c r="G4" s="512"/>
      <c r="H4" s="513"/>
    </row>
    <row r="5" spans="1:8" ht="23.25">
      <c r="A5" s="124" t="s">
        <v>41</v>
      </c>
      <c r="B5" s="124" t="s">
        <v>99</v>
      </c>
      <c r="C5" s="124" t="s">
        <v>5</v>
      </c>
      <c r="D5" s="124" t="s">
        <v>100</v>
      </c>
      <c r="E5" s="124" t="s">
        <v>101</v>
      </c>
      <c r="F5" s="124" t="s">
        <v>8</v>
      </c>
      <c r="G5" s="124" t="s">
        <v>102</v>
      </c>
      <c r="H5" s="124" t="s">
        <v>12</v>
      </c>
    </row>
    <row r="6" spans="1:8" ht="23.25">
      <c r="A6" s="118"/>
      <c r="B6" s="118"/>
      <c r="C6" s="118"/>
      <c r="D6" s="118"/>
      <c r="E6" s="118"/>
      <c r="F6" s="118"/>
      <c r="G6" s="118"/>
      <c r="H6" s="118"/>
    </row>
    <row r="7" spans="1:8" ht="23.25">
      <c r="A7" s="118"/>
      <c r="B7" s="118"/>
      <c r="C7" s="118"/>
      <c r="D7" s="118"/>
      <c r="E7" s="118"/>
      <c r="F7" s="118"/>
      <c r="G7" s="118"/>
      <c r="H7" s="118"/>
    </row>
    <row r="8" spans="1:8" ht="23.25">
      <c r="A8" s="118"/>
      <c r="B8" s="118"/>
      <c r="C8" s="118"/>
      <c r="D8" s="514" t="s">
        <v>282</v>
      </c>
      <c r="E8" s="515"/>
      <c r="F8" s="118"/>
      <c r="G8" s="118"/>
      <c r="H8" s="118"/>
    </row>
    <row r="9" spans="1:8" ht="23.25">
      <c r="A9" s="118"/>
      <c r="B9" s="118"/>
      <c r="C9" s="118"/>
      <c r="D9" s="516"/>
      <c r="E9" s="517"/>
      <c r="F9" s="118"/>
      <c r="G9" s="118"/>
      <c r="H9" s="118"/>
    </row>
    <row r="10" spans="1:8" ht="23.25">
      <c r="A10" s="118"/>
      <c r="B10" s="118"/>
      <c r="C10" s="118"/>
      <c r="D10" s="516"/>
      <c r="E10" s="517"/>
      <c r="F10" s="118"/>
      <c r="G10" s="118"/>
      <c r="H10" s="118"/>
    </row>
    <row r="11" spans="1:8" ht="23.25">
      <c r="A11" s="118"/>
      <c r="B11" s="118"/>
      <c r="C11" s="118"/>
      <c r="D11" s="516"/>
      <c r="E11" s="517"/>
      <c r="F11" s="118"/>
      <c r="G11" s="118"/>
      <c r="H11" s="118"/>
    </row>
    <row r="12" spans="1:8" ht="23.25">
      <c r="A12" s="118"/>
      <c r="B12" s="118"/>
      <c r="C12" s="118"/>
      <c r="D12" s="516"/>
      <c r="E12" s="517"/>
      <c r="F12" s="118"/>
      <c r="G12" s="118"/>
      <c r="H12" s="118"/>
    </row>
    <row r="13" spans="1:8" ht="23.25">
      <c r="A13" s="118"/>
      <c r="B13" s="118"/>
      <c r="C13" s="118"/>
      <c r="D13" s="518"/>
      <c r="E13" s="519"/>
      <c r="F13" s="118"/>
      <c r="G13" s="118"/>
      <c r="H13" s="118"/>
    </row>
    <row r="14" spans="1:8" ht="23.25">
      <c r="A14" s="118"/>
      <c r="B14" s="118"/>
      <c r="C14" s="118"/>
      <c r="D14" s="118"/>
      <c r="E14" s="118"/>
      <c r="F14" s="118"/>
      <c r="G14" s="118"/>
      <c r="H14" s="118"/>
    </row>
    <row r="15" spans="1:8" ht="23.25">
      <c r="A15" s="118"/>
      <c r="B15" s="118"/>
      <c r="C15" s="118"/>
      <c r="D15" s="118"/>
      <c r="E15" s="118"/>
      <c r="F15" s="118"/>
      <c r="G15" s="118"/>
      <c r="H15" s="118"/>
    </row>
    <row r="16" spans="1:8" ht="23.25">
      <c r="A16" s="116" t="s">
        <v>65</v>
      </c>
      <c r="B16" s="117"/>
      <c r="C16" s="117"/>
      <c r="D16" s="117"/>
      <c r="E16" s="117"/>
      <c r="F16" s="117"/>
      <c r="G16" s="512" t="s">
        <v>116</v>
      </c>
      <c r="H16" s="513"/>
    </row>
    <row r="17" spans="1:8" ht="23.25">
      <c r="A17" s="44" t="s">
        <v>27</v>
      </c>
      <c r="F17" s="504" t="s">
        <v>146</v>
      </c>
      <c r="G17" s="504"/>
      <c r="H17" s="504"/>
    </row>
    <row r="18" spans="1:8" ht="23.25">
      <c r="A18" s="44" t="s">
        <v>33</v>
      </c>
      <c r="F18" s="504" t="s">
        <v>136</v>
      </c>
      <c r="G18" s="504"/>
      <c r="H18" s="504"/>
    </row>
    <row r="19" spans="6:8" ht="23.25">
      <c r="F19" s="504" t="s">
        <v>566</v>
      </c>
      <c r="G19" s="504"/>
      <c r="H19" s="504"/>
    </row>
  </sheetData>
  <sheetProtection/>
  <mergeCells count="9">
    <mergeCell ref="A1:F1"/>
    <mergeCell ref="G1:H1"/>
    <mergeCell ref="F4:H4"/>
    <mergeCell ref="F17:H17"/>
    <mergeCell ref="D8:E13"/>
    <mergeCell ref="F19:H19"/>
    <mergeCell ref="F18:H18"/>
    <mergeCell ref="A3:H3"/>
    <mergeCell ref="G16:H16"/>
  </mergeCells>
  <printOptions/>
  <pageMargins left="0.75" right="0.75" top="1.49" bottom="1" header="0.5" footer="0.5"/>
  <pageSetup horizontalDpi="600" verticalDpi="600" orientation="landscape" paperSize="9" scale="90" r:id="rId1"/>
  <headerFooter alignWithMargins="0">
    <oddFooter>&amp;Cหน้า 9-&amp;P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J26"/>
  <sheetViews>
    <sheetView view="pageBreakPreview" zoomScaleSheetLayoutView="100" zoomScalePageLayoutView="0" workbookViewId="0" topLeftCell="C13">
      <selection activeCell="E21" sqref="E21:I21"/>
    </sheetView>
  </sheetViews>
  <sheetFormatPr defaultColWidth="9.140625" defaultRowHeight="21.75"/>
  <cols>
    <col min="1" max="1" width="6.28125" style="3" customWidth="1"/>
    <col min="2" max="2" width="20.57421875" style="253" customWidth="1"/>
    <col min="3" max="3" width="42.00390625" style="158" customWidth="1"/>
    <col min="4" max="4" width="23.421875" style="3" customWidth="1"/>
    <col min="5" max="5" width="19.421875" style="3" customWidth="1"/>
    <col min="6" max="6" width="18.00390625" style="2" customWidth="1"/>
    <col min="7" max="9" width="8.00390625" style="3" customWidth="1"/>
    <col min="10" max="10" width="23.00390625" style="2" hidden="1" customWidth="1"/>
    <col min="11" max="16384" width="9.140625" style="2" customWidth="1"/>
  </cols>
  <sheetData>
    <row r="1" spans="1:10" ht="26.25">
      <c r="A1" s="310" t="s">
        <v>40</v>
      </c>
      <c r="B1" s="311"/>
      <c r="C1" s="312"/>
      <c r="D1" s="312"/>
      <c r="E1" s="312"/>
      <c r="F1" s="312"/>
      <c r="G1" s="312"/>
      <c r="H1" s="312"/>
      <c r="I1" s="313"/>
      <c r="J1" s="62"/>
    </row>
    <row r="2" spans="1:10" ht="23.25">
      <c r="A2" s="319" t="s">
        <v>37</v>
      </c>
      <c r="B2" s="320"/>
      <c r="C2" s="159"/>
      <c r="D2" s="155"/>
      <c r="E2" s="317" t="s">
        <v>38</v>
      </c>
      <c r="F2" s="317"/>
      <c r="G2" s="317"/>
      <c r="H2" s="317"/>
      <c r="I2" s="318"/>
      <c r="J2" s="82"/>
    </row>
    <row r="3" spans="1:10" s="94" customFormat="1" ht="36" customHeight="1">
      <c r="A3" s="305" t="s">
        <v>41</v>
      </c>
      <c r="B3" s="305" t="s">
        <v>1</v>
      </c>
      <c r="C3" s="305" t="s">
        <v>28</v>
      </c>
      <c r="D3" s="305" t="s">
        <v>45</v>
      </c>
      <c r="E3" s="315" t="s">
        <v>386</v>
      </c>
      <c r="F3" s="305" t="s">
        <v>32</v>
      </c>
      <c r="G3" s="307" t="s">
        <v>16</v>
      </c>
      <c r="H3" s="308"/>
      <c r="I3" s="309"/>
      <c r="J3" s="93" t="s">
        <v>7</v>
      </c>
    </row>
    <row r="4" spans="1:10" s="95" customFormat="1" ht="66.75" customHeight="1">
      <c r="A4" s="314"/>
      <c r="B4" s="314"/>
      <c r="C4" s="306"/>
      <c r="D4" s="306"/>
      <c r="E4" s="316"/>
      <c r="F4" s="306"/>
      <c r="G4" s="165" t="s">
        <v>42</v>
      </c>
      <c r="H4" s="166" t="s">
        <v>43</v>
      </c>
      <c r="I4" s="166" t="s">
        <v>44</v>
      </c>
      <c r="J4" s="167"/>
    </row>
    <row r="5" spans="1:10" s="4" customFormat="1" ht="23.25">
      <c r="A5" s="321">
        <v>1</v>
      </c>
      <c r="B5" s="323" t="s">
        <v>394</v>
      </c>
      <c r="C5" s="168" t="s">
        <v>284</v>
      </c>
      <c r="D5" s="127">
        <v>2</v>
      </c>
      <c r="E5" s="325">
        <v>72</v>
      </c>
      <c r="F5" s="170">
        <f>(D5/E5)*100</f>
        <v>2.7777777777777777</v>
      </c>
      <c r="G5" s="127">
        <v>1</v>
      </c>
      <c r="H5" s="127"/>
      <c r="I5" s="127"/>
      <c r="J5" s="222"/>
    </row>
    <row r="6" spans="1:10" s="4" customFormat="1" ht="46.5">
      <c r="A6" s="322"/>
      <c r="B6" s="324"/>
      <c r="C6" s="168" t="s">
        <v>339</v>
      </c>
      <c r="D6" s="127">
        <v>1</v>
      </c>
      <c r="E6" s="326"/>
      <c r="F6" s="170">
        <f>(D6/E5)*100</f>
        <v>1.3888888888888888</v>
      </c>
      <c r="G6" s="127"/>
      <c r="H6" s="127">
        <v>1</v>
      </c>
      <c r="I6" s="127"/>
      <c r="J6" s="222"/>
    </row>
    <row r="7" spans="1:10" s="4" customFormat="1" ht="23.25">
      <c r="A7" s="127">
        <v>2</v>
      </c>
      <c r="B7" s="128" t="s">
        <v>395</v>
      </c>
      <c r="C7" s="257" t="s">
        <v>367</v>
      </c>
      <c r="D7" s="127" t="s">
        <v>367</v>
      </c>
      <c r="E7" s="220">
        <v>71</v>
      </c>
      <c r="F7" s="170"/>
      <c r="G7" s="127"/>
      <c r="H7" s="127"/>
      <c r="I7" s="127"/>
      <c r="J7" s="222"/>
    </row>
    <row r="8" spans="1:10" s="4" customFormat="1" ht="23.25">
      <c r="A8" s="127">
        <v>3</v>
      </c>
      <c r="B8" s="128" t="s">
        <v>396</v>
      </c>
      <c r="C8" s="168" t="s">
        <v>285</v>
      </c>
      <c r="D8" s="220">
        <v>2</v>
      </c>
      <c r="E8" s="220">
        <v>98</v>
      </c>
      <c r="F8" s="170">
        <f>(D8/E8)*100</f>
        <v>2.0408163265306123</v>
      </c>
      <c r="G8" s="127">
        <v>1</v>
      </c>
      <c r="H8" s="127"/>
      <c r="I8" s="127"/>
      <c r="J8" s="222"/>
    </row>
    <row r="9" spans="1:10" s="4" customFormat="1" ht="46.5">
      <c r="A9" s="127">
        <v>4</v>
      </c>
      <c r="B9" s="128" t="s">
        <v>397</v>
      </c>
      <c r="C9" s="168" t="s">
        <v>341</v>
      </c>
      <c r="D9" s="127">
        <v>1</v>
      </c>
      <c r="E9" s="220">
        <v>92</v>
      </c>
      <c r="F9" s="170">
        <f>(D9/E9)*100</f>
        <v>1.0869565217391304</v>
      </c>
      <c r="G9" s="127"/>
      <c r="H9" s="127">
        <v>1</v>
      </c>
      <c r="I9" s="127"/>
      <c r="J9" s="222"/>
    </row>
    <row r="10" spans="1:10" s="4" customFormat="1" ht="23.25">
      <c r="A10" s="127">
        <v>5</v>
      </c>
      <c r="B10" s="128" t="s">
        <v>398</v>
      </c>
      <c r="C10" s="257" t="s">
        <v>367</v>
      </c>
      <c r="D10" s="127" t="s">
        <v>367</v>
      </c>
      <c r="E10" s="220">
        <v>47</v>
      </c>
      <c r="F10" s="170"/>
      <c r="G10" s="127"/>
      <c r="H10" s="127"/>
      <c r="I10" s="127"/>
      <c r="J10" s="222"/>
    </row>
    <row r="11" spans="1:10" s="4" customFormat="1" ht="23.25">
      <c r="A11" s="127">
        <v>6</v>
      </c>
      <c r="B11" s="128" t="s">
        <v>399</v>
      </c>
      <c r="C11" s="257" t="s">
        <v>367</v>
      </c>
      <c r="D11" s="127" t="s">
        <v>367</v>
      </c>
      <c r="E11" s="220">
        <v>64</v>
      </c>
      <c r="F11" s="170"/>
      <c r="G11" s="127"/>
      <c r="H11" s="127"/>
      <c r="I11" s="127"/>
      <c r="J11" s="222"/>
    </row>
    <row r="12" spans="1:10" s="4" customFormat="1" ht="46.5">
      <c r="A12" s="321">
        <v>7</v>
      </c>
      <c r="B12" s="323" t="s">
        <v>400</v>
      </c>
      <c r="C12" s="168" t="s">
        <v>286</v>
      </c>
      <c r="D12" s="220">
        <v>2</v>
      </c>
      <c r="E12" s="325">
        <v>68</v>
      </c>
      <c r="F12" s="170">
        <f>(D12/E12)*100</f>
        <v>2.941176470588235</v>
      </c>
      <c r="G12" s="127">
        <v>1</v>
      </c>
      <c r="H12" s="127"/>
      <c r="I12" s="127"/>
      <c r="J12" s="222"/>
    </row>
    <row r="13" spans="1:10" s="4" customFormat="1" ht="46.5">
      <c r="A13" s="322"/>
      <c r="B13" s="324"/>
      <c r="C13" s="168" t="s">
        <v>340</v>
      </c>
      <c r="D13" s="127">
        <v>9</v>
      </c>
      <c r="E13" s="326"/>
      <c r="F13" s="170">
        <f>(D13/E12)*100</f>
        <v>13.23529411764706</v>
      </c>
      <c r="G13" s="127"/>
      <c r="H13" s="127">
        <v>1</v>
      </c>
      <c r="I13" s="127"/>
      <c r="J13" s="222"/>
    </row>
    <row r="14" spans="1:9" s="4" customFormat="1" ht="23.25">
      <c r="A14" s="127">
        <v>8</v>
      </c>
      <c r="B14" s="128" t="s">
        <v>401</v>
      </c>
      <c r="C14" s="257" t="s">
        <v>367</v>
      </c>
      <c r="D14" s="254" t="s">
        <v>367</v>
      </c>
      <c r="E14" s="255">
        <v>1</v>
      </c>
      <c r="F14" s="170"/>
      <c r="G14" s="254"/>
      <c r="H14" s="254"/>
      <c r="I14" s="254"/>
    </row>
    <row r="15" spans="1:9" s="249" customFormat="1" ht="23.25">
      <c r="A15" s="329" t="s">
        <v>3</v>
      </c>
      <c r="B15" s="330"/>
      <c r="C15" s="331"/>
      <c r="D15" s="232">
        <f>SUM(D5:D14)</f>
        <v>17</v>
      </c>
      <c r="E15" s="232">
        <f>SUM(E5:E14)</f>
        <v>513</v>
      </c>
      <c r="F15" s="252">
        <f>(D15/E15)*100</f>
        <v>3.313840155945419</v>
      </c>
      <c r="G15" s="232">
        <f>SUM(G5:G14)</f>
        <v>3</v>
      </c>
      <c r="H15" s="232">
        <f>SUM(H5:H14)</f>
        <v>3</v>
      </c>
      <c r="I15" s="232">
        <f>SUM(I5:I14)</f>
        <v>0</v>
      </c>
    </row>
    <row r="16" spans="1:10" ht="23.25">
      <c r="A16" s="169" t="s">
        <v>39</v>
      </c>
      <c r="B16" s="71"/>
      <c r="C16" s="160"/>
      <c r="D16" s="161"/>
      <c r="E16" s="161"/>
      <c r="F16" s="297" t="s">
        <v>116</v>
      </c>
      <c r="G16" s="297"/>
      <c r="H16" s="297"/>
      <c r="I16" s="298"/>
      <c r="J16" s="8"/>
    </row>
    <row r="17" spans="1:10" s="51" customFormat="1" ht="23.25">
      <c r="A17" s="333" t="s">
        <v>118</v>
      </c>
      <c r="B17" s="334"/>
      <c r="C17" s="334"/>
      <c r="D17" s="334"/>
      <c r="E17" s="157"/>
      <c r="F17" s="119"/>
      <c r="G17" s="157"/>
      <c r="H17" s="157"/>
      <c r="I17" s="163"/>
      <c r="J17" s="40"/>
    </row>
    <row r="18" spans="1:10" s="51" customFormat="1" ht="23.25">
      <c r="A18" s="218" t="s">
        <v>342</v>
      </c>
      <c r="B18" s="256"/>
      <c r="C18" s="219"/>
      <c r="D18" s="219"/>
      <c r="E18" s="162"/>
      <c r="F18" s="120"/>
      <c r="G18" s="162"/>
      <c r="H18" s="162"/>
      <c r="I18" s="164"/>
      <c r="J18" s="40"/>
    </row>
    <row r="19" spans="1:10" ht="23.25">
      <c r="A19" s="335" t="s">
        <v>20</v>
      </c>
      <c r="B19" s="335"/>
      <c r="C19" s="335"/>
      <c r="E19" s="332" t="s">
        <v>147</v>
      </c>
      <c r="F19" s="332"/>
      <c r="G19" s="332"/>
      <c r="H19" s="332"/>
      <c r="I19" s="332"/>
      <c r="J19" s="8"/>
    </row>
    <row r="20" spans="6:10" ht="23.25">
      <c r="F20" s="328" t="s">
        <v>135</v>
      </c>
      <c r="G20" s="328"/>
      <c r="H20" s="328"/>
      <c r="I20" s="328"/>
      <c r="J20" s="8"/>
    </row>
    <row r="21" spans="5:10" ht="23.25">
      <c r="E21" s="296" t="s">
        <v>566</v>
      </c>
      <c r="F21" s="296"/>
      <c r="G21" s="296"/>
      <c r="H21" s="296"/>
      <c r="I21" s="296"/>
      <c r="J21" s="8"/>
    </row>
    <row r="22" spans="1:10" ht="23.25">
      <c r="A22" s="327"/>
      <c r="B22" s="327"/>
      <c r="C22" s="327"/>
      <c r="D22" s="327"/>
      <c r="E22" s="327"/>
      <c r="F22" s="327"/>
      <c r="G22" s="327"/>
      <c r="H22" s="327"/>
      <c r="I22" s="327"/>
      <c r="J22" s="8"/>
    </row>
    <row r="23" ht="23.25">
      <c r="J23" s="8"/>
    </row>
    <row r="24" ht="23.25">
      <c r="J24" s="8"/>
    </row>
    <row r="25" ht="23.25">
      <c r="J25" s="9"/>
    </row>
    <row r="26" spans="1:9" s="4" customFormat="1" ht="23.25">
      <c r="A26" s="3"/>
      <c r="B26" s="253"/>
      <c r="C26" s="158"/>
      <c r="D26" s="3"/>
      <c r="E26" s="3"/>
      <c r="F26" s="2"/>
      <c r="G26" s="3"/>
      <c r="H26" s="3"/>
      <c r="I26" s="3"/>
    </row>
  </sheetData>
  <sheetProtection/>
  <mergeCells count="24">
    <mergeCell ref="A15:C15"/>
    <mergeCell ref="E19:I19"/>
    <mergeCell ref="A17:D17"/>
    <mergeCell ref="A19:C19"/>
    <mergeCell ref="A5:A6"/>
    <mergeCell ref="B5:B6"/>
    <mergeCell ref="E5:E6"/>
    <mergeCell ref="A12:A13"/>
    <mergeCell ref="A22:I22"/>
    <mergeCell ref="F20:I20"/>
    <mergeCell ref="E21:I21"/>
    <mergeCell ref="B12:B13"/>
    <mergeCell ref="E12:E13"/>
    <mergeCell ref="F16:I16"/>
    <mergeCell ref="C3:C4"/>
    <mergeCell ref="D3:D4"/>
    <mergeCell ref="G3:I3"/>
    <mergeCell ref="A1:I1"/>
    <mergeCell ref="B3:B4"/>
    <mergeCell ref="F3:F4"/>
    <mergeCell ref="E3:E4"/>
    <mergeCell ref="A3:A4"/>
    <mergeCell ref="E2:I2"/>
    <mergeCell ref="A2:B2"/>
  </mergeCells>
  <printOptions/>
  <pageMargins left="0.94" right="0.5511811023622047" top="1.81" bottom="1" header="1.32" footer="0.31496062992125984"/>
  <pageSetup firstPageNumber="2" useFirstPageNumber="1" horizontalDpi="600" verticalDpi="600" orientation="landscape" paperSize="9" scale="92" r:id="rId1"/>
  <headerFooter alignWithMargins="0">
    <oddHeader>&amp;L&amp;"Angsana New,ตัวหนา"&amp;18              ข้อมูลการดำเนินงานคณะวิศวกรรมศาสตร์  มหาวิทยาลัยสงขลานครินทร์ ประจำปีการศึกษา 2549/งปม.2549&amp;R&amp;"Angsana New,ตัวหนา"&amp;18F-Data-EQ 09-1-0V.1:May-49 1/1&amp;"Cordia New,ธรรมดา"&amp;14
</oddHeader>
    <oddFooter>&amp;Cหน้า 9-&amp;P</oddFooter>
  </headerFooter>
  <rowBreaks count="1" manualBreakCount="1">
    <brk id="1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F14"/>
  <sheetViews>
    <sheetView view="pageBreakPreview" zoomScaleSheetLayoutView="100" zoomScalePageLayoutView="0" workbookViewId="0" topLeftCell="A4">
      <selection activeCell="C13" sqref="C13:D13"/>
    </sheetView>
  </sheetViews>
  <sheetFormatPr defaultColWidth="9.140625" defaultRowHeight="21.75"/>
  <cols>
    <col min="1" max="1" width="6.140625" style="2" customWidth="1"/>
    <col min="2" max="2" width="39.28125" style="2" customWidth="1"/>
    <col min="3" max="3" width="46.57421875" style="2" customWidth="1"/>
    <col min="4" max="4" width="30.140625" style="2" customWidth="1"/>
    <col min="5" max="16384" width="9.140625" style="2" customWidth="1"/>
  </cols>
  <sheetData>
    <row r="1" spans="1:4" ht="26.25">
      <c r="A1" s="336" t="s">
        <v>556</v>
      </c>
      <c r="B1" s="336"/>
      <c r="C1" s="336"/>
      <c r="D1" s="336"/>
    </row>
    <row r="2" spans="1:4" ht="26.25">
      <c r="A2" s="286"/>
      <c r="B2" s="286"/>
      <c r="C2" s="337" t="s">
        <v>46</v>
      </c>
      <c r="D2" s="337"/>
    </row>
    <row r="4" spans="1:4" ht="31.5" customHeight="1">
      <c r="A4" s="339" t="s">
        <v>13</v>
      </c>
      <c r="B4" s="340"/>
      <c r="C4" s="340"/>
      <c r="D4" s="341"/>
    </row>
    <row r="5" spans="1:4" ht="23.25">
      <c r="A5" s="97" t="s">
        <v>37</v>
      </c>
      <c r="B5" s="96"/>
      <c r="C5" s="317" t="s">
        <v>38</v>
      </c>
      <c r="D5" s="318"/>
    </row>
    <row r="6" spans="1:4" s="1" customFormat="1" ht="29.25" customHeight="1">
      <c r="A6" s="68" t="s">
        <v>41</v>
      </c>
      <c r="B6" s="68" t="s">
        <v>2</v>
      </c>
      <c r="C6" s="68" t="s">
        <v>47</v>
      </c>
      <c r="D6" s="68" t="s">
        <v>12</v>
      </c>
    </row>
    <row r="7" spans="1:4" s="173" customFormat="1" ht="72" customHeight="1">
      <c r="A7" s="174">
        <v>1</v>
      </c>
      <c r="B7" s="172" t="s">
        <v>287</v>
      </c>
      <c r="C7" s="172" t="s">
        <v>288</v>
      </c>
      <c r="D7" s="171"/>
    </row>
    <row r="8" spans="1:4" ht="23.25">
      <c r="A8" s="343" t="s">
        <v>283</v>
      </c>
      <c r="B8" s="344"/>
      <c r="C8" s="344"/>
      <c r="D8" s="345"/>
    </row>
    <row r="9" spans="1:6" ht="23.25">
      <c r="A9" s="66" t="s">
        <v>39</v>
      </c>
      <c r="B9" s="67"/>
      <c r="C9" s="297" t="s">
        <v>116</v>
      </c>
      <c r="D9" s="298"/>
      <c r="E9" s="98"/>
      <c r="F9" s="10"/>
    </row>
    <row r="10" spans="1:6" ht="28.5" customHeight="1">
      <c r="A10" s="346" t="s">
        <v>119</v>
      </c>
      <c r="B10" s="347"/>
      <c r="C10" s="347"/>
      <c r="D10" s="348"/>
      <c r="E10" s="10"/>
      <c r="F10" s="10"/>
    </row>
    <row r="11" spans="1:4" ht="23.25">
      <c r="A11" s="27" t="s">
        <v>21</v>
      </c>
      <c r="B11" s="27"/>
      <c r="C11" s="342" t="s">
        <v>148</v>
      </c>
      <c r="D11" s="342"/>
    </row>
    <row r="12" spans="1:4" ht="23.25">
      <c r="A12" s="27"/>
      <c r="B12" s="27"/>
      <c r="C12" s="342" t="s">
        <v>22</v>
      </c>
      <c r="D12" s="342"/>
    </row>
    <row r="13" spans="1:4" ht="23.25">
      <c r="A13" s="27"/>
      <c r="B13" s="27"/>
      <c r="C13" s="342" t="s">
        <v>566</v>
      </c>
      <c r="D13" s="342"/>
    </row>
    <row r="14" spans="1:4" ht="23.25">
      <c r="A14" s="338"/>
      <c r="B14" s="338"/>
      <c r="C14" s="338"/>
      <c r="D14" s="338"/>
    </row>
  </sheetData>
  <sheetProtection/>
  <mergeCells count="11">
    <mergeCell ref="A10:D10"/>
    <mergeCell ref="A1:D1"/>
    <mergeCell ref="C2:D2"/>
    <mergeCell ref="A14:D14"/>
    <mergeCell ref="C9:D9"/>
    <mergeCell ref="A4:D4"/>
    <mergeCell ref="C11:D11"/>
    <mergeCell ref="C13:D13"/>
    <mergeCell ref="C12:D12"/>
    <mergeCell ref="A8:D8"/>
    <mergeCell ref="C5:D5"/>
  </mergeCells>
  <printOptions/>
  <pageMargins left="1.27" right="0.45" top="1.17" bottom="0.984251968503937" header="0.51" footer="0.31496062992125984"/>
  <pageSetup horizontalDpi="600" verticalDpi="600" orientation="portrait" paperSize="9" scale="73" r:id="rId1"/>
  <headerFooter alignWithMargins="0">
    <oddHeader>&amp;C&amp;"Cordia New,Bold"
</oddHeader>
    <oddFooter>&amp;Cหน้า 9-&amp;P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I32"/>
  <sheetViews>
    <sheetView view="pageBreakPreview" zoomScaleSheetLayoutView="100" zoomScalePageLayoutView="0" workbookViewId="0" topLeftCell="A21">
      <selection activeCell="F32" sqref="F32:H32"/>
    </sheetView>
  </sheetViews>
  <sheetFormatPr defaultColWidth="9.140625" defaultRowHeight="21.75"/>
  <cols>
    <col min="1" max="1" width="5.8515625" style="15" customWidth="1"/>
    <col min="2" max="2" width="30.57421875" style="15" customWidth="1"/>
    <col min="3" max="3" width="27.00390625" style="180" customWidth="1"/>
    <col min="4" max="4" width="23.7109375" style="15" customWidth="1"/>
    <col min="5" max="5" width="23.421875" style="179" customWidth="1"/>
    <col min="6" max="6" width="41.57421875" style="15" customWidth="1"/>
    <col min="7" max="7" width="21.421875" style="179" customWidth="1"/>
    <col min="8" max="8" width="22.140625" style="15" customWidth="1"/>
    <col min="9" max="16384" width="9.140625" style="15" customWidth="1"/>
  </cols>
  <sheetData>
    <row r="1" spans="1:8" ht="27" customHeight="1">
      <c r="A1" s="359" t="s">
        <v>48</v>
      </c>
      <c r="B1" s="359"/>
      <c r="C1" s="359"/>
      <c r="D1" s="359"/>
      <c r="E1" s="359"/>
      <c r="F1" s="359"/>
      <c r="G1" s="354" t="s">
        <v>51</v>
      </c>
      <c r="H1" s="354"/>
    </row>
    <row r="2" spans="1:8" ht="21.75">
      <c r="A2" s="360"/>
      <c r="B2" s="360"/>
      <c r="C2" s="360"/>
      <c r="D2" s="360"/>
      <c r="E2" s="360"/>
      <c r="F2" s="360"/>
      <c r="G2" s="355"/>
      <c r="H2" s="355"/>
    </row>
    <row r="3" spans="1:8" ht="26.25" customHeight="1">
      <c r="A3" s="356" t="s">
        <v>49</v>
      </c>
      <c r="B3" s="357"/>
      <c r="C3" s="357"/>
      <c r="D3" s="357"/>
      <c r="E3" s="357"/>
      <c r="F3" s="357"/>
      <c r="G3" s="357"/>
      <c r="H3" s="358"/>
    </row>
    <row r="4" spans="1:8" ht="23.25">
      <c r="A4" s="352" t="s">
        <v>37</v>
      </c>
      <c r="B4" s="353"/>
      <c r="C4" s="83"/>
      <c r="D4" s="83"/>
      <c r="E4" s="176"/>
      <c r="F4" s="100"/>
      <c r="G4" s="350" t="s">
        <v>50</v>
      </c>
      <c r="H4" s="351"/>
    </row>
    <row r="5" spans="1:8" s="18" customFormat="1" ht="23.25">
      <c r="A5" s="156" t="s">
        <v>41</v>
      </c>
      <c r="B5" s="156" t="s">
        <v>5</v>
      </c>
      <c r="C5" s="156" t="s">
        <v>52</v>
      </c>
      <c r="D5" s="156" t="s">
        <v>53</v>
      </c>
      <c r="E5" s="156" t="s">
        <v>8</v>
      </c>
      <c r="F5" s="181" t="s">
        <v>54</v>
      </c>
      <c r="G5" s="156" t="s">
        <v>55</v>
      </c>
      <c r="H5" s="156" t="s">
        <v>12</v>
      </c>
    </row>
    <row r="6" spans="1:8" s="184" customFormat="1" ht="46.5">
      <c r="A6" s="182">
        <v>1</v>
      </c>
      <c r="B6" s="183" t="s">
        <v>154</v>
      </c>
      <c r="C6" s="183" t="s">
        <v>155</v>
      </c>
      <c r="D6" s="183" t="s">
        <v>156</v>
      </c>
      <c r="E6" s="182" t="s">
        <v>157</v>
      </c>
      <c r="F6" s="183" t="s">
        <v>289</v>
      </c>
      <c r="G6" s="182" t="s">
        <v>158</v>
      </c>
      <c r="H6" s="183"/>
    </row>
    <row r="7" spans="1:8" s="186" customFormat="1" ht="69.75">
      <c r="A7" s="182">
        <v>2</v>
      </c>
      <c r="B7" s="185" t="s">
        <v>564</v>
      </c>
      <c r="C7" s="183" t="s">
        <v>67</v>
      </c>
      <c r="D7" s="185" t="s">
        <v>291</v>
      </c>
      <c r="E7" s="182" t="s">
        <v>159</v>
      </c>
      <c r="F7" s="183" t="s">
        <v>290</v>
      </c>
      <c r="G7" s="182" t="s">
        <v>160</v>
      </c>
      <c r="H7" s="185"/>
    </row>
    <row r="8" spans="1:8" s="186" customFormat="1" ht="46.5">
      <c r="A8" s="182">
        <v>3</v>
      </c>
      <c r="B8" s="185" t="s">
        <v>292</v>
      </c>
      <c r="C8" s="183" t="s">
        <v>67</v>
      </c>
      <c r="D8" s="185" t="s">
        <v>161</v>
      </c>
      <c r="E8" s="182" t="s">
        <v>162</v>
      </c>
      <c r="F8" s="183" t="s">
        <v>293</v>
      </c>
      <c r="G8" s="182" t="s">
        <v>163</v>
      </c>
      <c r="H8" s="185"/>
    </row>
    <row r="9" spans="1:8" s="186" customFormat="1" ht="46.5">
      <c r="A9" s="182">
        <v>4</v>
      </c>
      <c r="B9" s="185" t="s">
        <v>294</v>
      </c>
      <c r="C9" s="183" t="s">
        <v>164</v>
      </c>
      <c r="D9" s="185" t="s">
        <v>161</v>
      </c>
      <c r="E9" s="182" t="s">
        <v>162</v>
      </c>
      <c r="F9" s="183" t="s">
        <v>165</v>
      </c>
      <c r="G9" s="182" t="s">
        <v>166</v>
      </c>
      <c r="H9" s="185"/>
    </row>
    <row r="10" spans="1:8" s="186" customFormat="1" ht="69.75">
      <c r="A10" s="182">
        <v>5</v>
      </c>
      <c r="B10" s="185" t="s">
        <v>565</v>
      </c>
      <c r="C10" s="183" t="s">
        <v>167</v>
      </c>
      <c r="D10" s="185" t="s">
        <v>295</v>
      </c>
      <c r="E10" s="182" t="s">
        <v>168</v>
      </c>
      <c r="F10" s="183" t="s">
        <v>296</v>
      </c>
      <c r="G10" s="182" t="s">
        <v>169</v>
      </c>
      <c r="H10" s="185"/>
    </row>
    <row r="11" spans="1:8" s="186" customFormat="1" ht="69.75">
      <c r="A11" s="182">
        <v>6</v>
      </c>
      <c r="B11" s="185" t="s">
        <v>297</v>
      </c>
      <c r="C11" s="183" t="s">
        <v>170</v>
      </c>
      <c r="D11" s="185" t="s">
        <v>171</v>
      </c>
      <c r="E11" s="182" t="s">
        <v>172</v>
      </c>
      <c r="F11" s="183" t="s">
        <v>298</v>
      </c>
      <c r="G11" s="182" t="s">
        <v>173</v>
      </c>
      <c r="H11" s="185"/>
    </row>
    <row r="12" spans="1:8" s="186" customFormat="1" ht="93">
      <c r="A12" s="182">
        <v>7</v>
      </c>
      <c r="B12" s="185" t="s">
        <v>174</v>
      </c>
      <c r="C12" s="183" t="s">
        <v>299</v>
      </c>
      <c r="D12" s="185" t="s">
        <v>300</v>
      </c>
      <c r="E12" s="182" t="s">
        <v>159</v>
      </c>
      <c r="F12" s="183" t="s">
        <v>301</v>
      </c>
      <c r="G12" s="182" t="s">
        <v>175</v>
      </c>
      <c r="H12" s="185"/>
    </row>
    <row r="13" spans="1:8" s="186" customFormat="1" ht="46.5">
      <c r="A13" s="182">
        <v>8</v>
      </c>
      <c r="B13" s="185" t="s">
        <v>562</v>
      </c>
      <c r="C13" s="183" t="s">
        <v>177</v>
      </c>
      <c r="D13" s="185" t="s">
        <v>178</v>
      </c>
      <c r="E13" s="182" t="s">
        <v>162</v>
      </c>
      <c r="F13" s="183" t="s">
        <v>302</v>
      </c>
      <c r="G13" s="182" t="s">
        <v>179</v>
      </c>
      <c r="H13" s="185"/>
    </row>
    <row r="14" spans="1:8" s="186" customFormat="1" ht="69.75">
      <c r="A14" s="182">
        <v>9</v>
      </c>
      <c r="B14" s="185" t="s">
        <v>563</v>
      </c>
      <c r="C14" s="183" t="s">
        <v>177</v>
      </c>
      <c r="D14" s="185" t="s">
        <v>304</v>
      </c>
      <c r="E14" s="182" t="s">
        <v>162</v>
      </c>
      <c r="F14" s="183" t="s">
        <v>302</v>
      </c>
      <c r="G14" s="182" t="s">
        <v>303</v>
      </c>
      <c r="H14" s="185"/>
    </row>
    <row r="15" spans="1:8" s="186" customFormat="1" ht="69.75">
      <c r="A15" s="182">
        <v>10</v>
      </c>
      <c r="B15" s="185" t="s">
        <v>180</v>
      </c>
      <c r="C15" s="183" t="s">
        <v>67</v>
      </c>
      <c r="D15" s="185" t="s">
        <v>305</v>
      </c>
      <c r="E15" s="182" t="s">
        <v>181</v>
      </c>
      <c r="F15" s="183" t="s">
        <v>306</v>
      </c>
      <c r="G15" s="182" t="s">
        <v>182</v>
      </c>
      <c r="H15" s="185"/>
    </row>
    <row r="16" spans="1:8" s="186" customFormat="1" ht="23.25">
      <c r="A16" s="182">
        <v>11</v>
      </c>
      <c r="B16" s="185" t="s">
        <v>183</v>
      </c>
      <c r="C16" s="183" t="s">
        <v>170</v>
      </c>
      <c r="D16" s="185" t="s">
        <v>184</v>
      </c>
      <c r="E16" s="182" t="s">
        <v>172</v>
      </c>
      <c r="F16" s="183" t="s">
        <v>185</v>
      </c>
      <c r="G16" s="182" t="s">
        <v>186</v>
      </c>
      <c r="H16" s="185"/>
    </row>
    <row r="17" spans="1:8" s="186" customFormat="1" ht="93">
      <c r="A17" s="182">
        <v>12</v>
      </c>
      <c r="B17" s="185" t="s">
        <v>187</v>
      </c>
      <c r="C17" s="183" t="s">
        <v>307</v>
      </c>
      <c r="D17" s="185"/>
      <c r="E17" s="182"/>
      <c r="F17" s="183" t="s">
        <v>188</v>
      </c>
      <c r="G17" s="182"/>
      <c r="H17" s="185"/>
    </row>
    <row r="18" spans="1:8" s="186" customFormat="1" ht="46.5">
      <c r="A18" s="182">
        <v>13</v>
      </c>
      <c r="B18" s="185" t="s">
        <v>308</v>
      </c>
      <c r="C18" s="183" t="s">
        <v>189</v>
      </c>
      <c r="D18" s="185" t="s">
        <v>309</v>
      </c>
      <c r="E18" s="182" t="s">
        <v>168</v>
      </c>
      <c r="F18" s="183" t="s">
        <v>310</v>
      </c>
      <c r="G18" s="182" t="s">
        <v>190</v>
      </c>
      <c r="H18" s="185"/>
    </row>
    <row r="19" spans="1:8" s="186" customFormat="1" ht="93">
      <c r="A19" s="182">
        <v>14</v>
      </c>
      <c r="B19" s="185" t="s">
        <v>191</v>
      </c>
      <c r="C19" s="183" t="s">
        <v>311</v>
      </c>
      <c r="D19" s="185" t="s">
        <v>312</v>
      </c>
      <c r="E19" s="182" t="s">
        <v>193</v>
      </c>
      <c r="F19" s="183" t="s">
        <v>313</v>
      </c>
      <c r="G19" s="182" t="s">
        <v>192</v>
      </c>
      <c r="H19" s="185"/>
    </row>
    <row r="20" spans="1:8" s="186" customFormat="1" ht="46.5">
      <c r="A20" s="182">
        <v>15</v>
      </c>
      <c r="B20" s="185" t="s">
        <v>314</v>
      </c>
      <c r="C20" s="183" t="s">
        <v>170</v>
      </c>
      <c r="D20" s="185" t="s">
        <v>194</v>
      </c>
      <c r="E20" s="182" t="s">
        <v>172</v>
      </c>
      <c r="F20" s="183" t="s">
        <v>315</v>
      </c>
      <c r="G20" s="182" t="s">
        <v>195</v>
      </c>
      <c r="H20" s="185"/>
    </row>
    <row r="21" spans="1:8" s="186" customFormat="1" ht="46.5">
      <c r="A21" s="182">
        <v>16</v>
      </c>
      <c r="B21" s="185" t="s">
        <v>316</v>
      </c>
      <c r="C21" s="183" t="s">
        <v>196</v>
      </c>
      <c r="D21" s="185" t="s">
        <v>197</v>
      </c>
      <c r="E21" s="182" t="s">
        <v>168</v>
      </c>
      <c r="F21" s="183" t="s">
        <v>198</v>
      </c>
      <c r="G21" s="182" t="s">
        <v>199</v>
      </c>
      <c r="H21" s="185"/>
    </row>
    <row r="22" spans="1:8" s="186" customFormat="1" ht="69.75">
      <c r="A22" s="182">
        <v>17</v>
      </c>
      <c r="B22" s="185" t="s">
        <v>317</v>
      </c>
      <c r="C22" s="183" t="s">
        <v>200</v>
      </c>
      <c r="D22" s="185" t="s">
        <v>176</v>
      </c>
      <c r="E22" s="182" t="s">
        <v>159</v>
      </c>
      <c r="F22" s="183" t="s">
        <v>318</v>
      </c>
      <c r="G22" s="182" t="s">
        <v>201</v>
      </c>
      <c r="H22" s="185"/>
    </row>
    <row r="23" spans="1:8" s="186" customFormat="1" ht="69.75">
      <c r="A23" s="182">
        <v>18</v>
      </c>
      <c r="B23" s="185" t="s">
        <v>319</v>
      </c>
      <c r="C23" s="183" t="s">
        <v>170</v>
      </c>
      <c r="D23" s="185" t="s">
        <v>202</v>
      </c>
      <c r="E23" s="182" t="s">
        <v>168</v>
      </c>
      <c r="F23" s="183" t="s">
        <v>318</v>
      </c>
      <c r="G23" s="182" t="s">
        <v>203</v>
      </c>
      <c r="H23" s="185"/>
    </row>
    <row r="24" spans="1:8" s="186" customFormat="1" ht="93">
      <c r="A24" s="182">
        <v>19</v>
      </c>
      <c r="B24" s="185" t="s">
        <v>191</v>
      </c>
      <c r="C24" s="183" t="s">
        <v>311</v>
      </c>
      <c r="D24" s="185" t="s">
        <v>312</v>
      </c>
      <c r="E24" s="182" t="s">
        <v>193</v>
      </c>
      <c r="F24" s="183" t="s">
        <v>320</v>
      </c>
      <c r="G24" s="182" t="s">
        <v>204</v>
      </c>
      <c r="H24" s="185"/>
    </row>
    <row r="25" spans="1:8" s="221" customFormat="1" ht="23.25" customHeight="1">
      <c r="A25" s="364" t="s">
        <v>346</v>
      </c>
      <c r="B25" s="365"/>
      <c r="C25" s="365"/>
      <c r="D25" s="365"/>
      <c r="E25" s="365"/>
      <c r="F25" s="365"/>
      <c r="G25" s="365"/>
      <c r="H25" s="366"/>
    </row>
    <row r="26" spans="1:9" s="13" customFormat="1" ht="23.25">
      <c r="A26" s="352" t="s">
        <v>39</v>
      </c>
      <c r="B26" s="353"/>
      <c r="C26" s="92"/>
      <c r="D26" s="92"/>
      <c r="E26" s="177"/>
      <c r="F26" s="69"/>
      <c r="G26" s="362" t="s">
        <v>116</v>
      </c>
      <c r="H26" s="363"/>
      <c r="I26" s="20"/>
    </row>
    <row r="27" spans="1:9" s="13" customFormat="1" ht="25.5" customHeight="1">
      <c r="A27" s="368" t="s">
        <v>121</v>
      </c>
      <c r="B27" s="369"/>
      <c r="C27" s="369"/>
      <c r="D27" s="369"/>
      <c r="E27" s="369"/>
      <c r="F27" s="369"/>
      <c r="G27" s="369"/>
      <c r="H27" s="370"/>
      <c r="I27" s="26"/>
    </row>
    <row r="28" spans="1:9" s="13" customFormat="1" ht="25.5" customHeight="1">
      <c r="A28" s="371" t="s">
        <v>122</v>
      </c>
      <c r="B28" s="372"/>
      <c r="C28" s="372"/>
      <c r="D28" s="372"/>
      <c r="E28" s="372"/>
      <c r="F28" s="372"/>
      <c r="G28" s="372"/>
      <c r="H28" s="373"/>
      <c r="I28" s="26"/>
    </row>
    <row r="29" spans="1:8" ht="23.25">
      <c r="A29" s="374" t="s">
        <v>123</v>
      </c>
      <c r="B29" s="375"/>
      <c r="C29" s="375"/>
      <c r="D29" s="375"/>
      <c r="E29" s="375"/>
      <c r="F29" s="375"/>
      <c r="G29" s="375"/>
      <c r="H29" s="376"/>
    </row>
    <row r="30" spans="1:8" ht="24" customHeight="1">
      <c r="A30" s="367" t="s">
        <v>23</v>
      </c>
      <c r="B30" s="367"/>
      <c r="C30" s="91"/>
      <c r="D30" s="91"/>
      <c r="E30" s="178"/>
      <c r="F30" s="349" t="s">
        <v>149</v>
      </c>
      <c r="G30" s="349"/>
      <c r="H30" s="349"/>
    </row>
    <row r="31" spans="1:8" ht="24">
      <c r="A31" s="367" t="s">
        <v>120</v>
      </c>
      <c r="B31" s="367"/>
      <c r="C31" s="91"/>
      <c r="D31" s="91"/>
      <c r="E31" s="178"/>
      <c r="F31" s="28"/>
      <c r="G31" s="361" t="s">
        <v>24</v>
      </c>
      <c r="H31" s="361"/>
    </row>
    <row r="32" spans="6:8" ht="23.25">
      <c r="F32" s="361" t="s">
        <v>567</v>
      </c>
      <c r="G32" s="361"/>
      <c r="H32" s="361"/>
    </row>
  </sheetData>
  <sheetProtection/>
  <mergeCells count="18">
    <mergeCell ref="F32:H32"/>
    <mergeCell ref="A26:B26"/>
    <mergeCell ref="G26:H26"/>
    <mergeCell ref="A25:H25"/>
    <mergeCell ref="A31:B31"/>
    <mergeCell ref="G31:H31"/>
    <mergeCell ref="A27:H27"/>
    <mergeCell ref="A28:H28"/>
    <mergeCell ref="A29:H29"/>
    <mergeCell ref="A30:B30"/>
    <mergeCell ref="F30:H30"/>
    <mergeCell ref="G4:H4"/>
    <mergeCell ref="A4:B4"/>
    <mergeCell ref="G1:H1"/>
    <mergeCell ref="G2:H2"/>
    <mergeCell ref="A3:H3"/>
    <mergeCell ref="A1:F1"/>
    <mergeCell ref="A2:F2"/>
  </mergeCells>
  <printOptions/>
  <pageMargins left="0.6299212598425197" right="0.62" top="1.32" bottom="0.984251968503937" header="0.5118110236220472" footer="0.31496062992125984"/>
  <pageSetup horizontalDpi="600" verticalDpi="600" orientation="landscape" paperSize="9" scale="73" r:id="rId1"/>
  <headerFooter alignWithMargins="0">
    <oddHeader>&amp;R
</oddHeader>
    <oddFooter>&amp;Cหน้า 9-&amp;P</oddFooter>
  </headerFooter>
  <rowBreaks count="1" manualBreakCount="1">
    <brk id="21" max="7" man="1"/>
  </rowBreaks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O37"/>
  <sheetViews>
    <sheetView view="pageBreakPreview" zoomScaleSheetLayoutView="100" zoomScalePageLayoutView="0" workbookViewId="0" topLeftCell="A27">
      <selection activeCell="I37" sqref="I37:K37"/>
    </sheetView>
  </sheetViews>
  <sheetFormatPr defaultColWidth="9.140625" defaultRowHeight="21.75"/>
  <cols>
    <col min="1" max="1" width="6.140625" style="6" customWidth="1"/>
    <col min="2" max="2" width="22.7109375" style="6" customWidth="1"/>
    <col min="3" max="5" width="5.57421875" style="6" customWidth="1"/>
    <col min="6" max="6" width="5.57421875" style="22" customWidth="1"/>
    <col min="7" max="7" width="24.28125" style="6" customWidth="1"/>
    <col min="8" max="8" width="15.421875" style="227" customWidth="1"/>
    <col min="9" max="9" width="22.8515625" style="6" customWidth="1"/>
    <col min="10" max="10" width="16.8515625" style="227" customWidth="1"/>
    <col min="11" max="11" width="14.7109375" style="6" customWidth="1"/>
    <col min="12" max="16384" width="9.140625" style="6" customWidth="1"/>
  </cols>
  <sheetData>
    <row r="1" spans="1:15" s="11" customFormat="1" ht="26.25">
      <c r="A1" s="377" t="s">
        <v>56</v>
      </c>
      <c r="B1" s="378"/>
      <c r="C1" s="378"/>
      <c r="D1" s="378"/>
      <c r="E1" s="378"/>
      <c r="F1" s="378"/>
      <c r="G1" s="378"/>
      <c r="H1" s="378"/>
      <c r="I1" s="378"/>
      <c r="J1" s="378"/>
      <c r="K1" s="379"/>
      <c r="O1" s="19"/>
    </row>
    <row r="2" spans="1:11" s="11" customFormat="1" ht="23.25">
      <c r="A2" s="101" t="s">
        <v>37</v>
      </c>
      <c r="B2" s="84"/>
      <c r="C2" s="84"/>
      <c r="D2" s="84"/>
      <c r="E2" s="84"/>
      <c r="F2" s="228"/>
      <c r="G2" s="84"/>
      <c r="H2" s="225"/>
      <c r="I2" s="317" t="s">
        <v>50</v>
      </c>
      <c r="J2" s="317"/>
      <c r="K2" s="318"/>
    </row>
    <row r="3" spans="1:11" s="11" customFormat="1" ht="23.25">
      <c r="A3" s="380" t="s">
        <v>41</v>
      </c>
      <c r="B3" s="380" t="s">
        <v>5</v>
      </c>
      <c r="C3" s="385" t="s">
        <v>7</v>
      </c>
      <c r="D3" s="386"/>
      <c r="E3" s="386"/>
      <c r="F3" s="387"/>
      <c r="G3" s="380" t="s">
        <v>53</v>
      </c>
      <c r="H3" s="381" t="s">
        <v>8</v>
      </c>
      <c r="I3" s="388" t="s">
        <v>368</v>
      </c>
      <c r="J3" s="305" t="s">
        <v>369</v>
      </c>
      <c r="K3" s="380" t="s">
        <v>12</v>
      </c>
    </row>
    <row r="4" spans="1:11" s="12" customFormat="1" ht="23.25">
      <c r="A4" s="380"/>
      <c r="B4" s="380"/>
      <c r="C4" s="187" t="s">
        <v>42</v>
      </c>
      <c r="D4" s="187" t="s">
        <v>43</v>
      </c>
      <c r="E4" s="187" t="s">
        <v>44</v>
      </c>
      <c r="F4" s="187" t="s">
        <v>3</v>
      </c>
      <c r="G4" s="380"/>
      <c r="H4" s="382"/>
      <c r="I4" s="388"/>
      <c r="J4" s="306"/>
      <c r="K4" s="380"/>
    </row>
    <row r="5" spans="1:11" s="196" customFormat="1" ht="69.75">
      <c r="A5" s="189">
        <v>1</v>
      </c>
      <c r="B5" s="190" t="s">
        <v>206</v>
      </c>
      <c r="C5" s="191"/>
      <c r="D5" s="200">
        <v>1</v>
      </c>
      <c r="E5" s="191"/>
      <c r="F5" s="230">
        <f>SUM(C5:E5)</f>
        <v>1</v>
      </c>
      <c r="G5" s="193" t="s">
        <v>321</v>
      </c>
      <c r="H5" s="194" t="s">
        <v>162</v>
      </c>
      <c r="I5" s="194" t="s">
        <v>322</v>
      </c>
      <c r="J5" s="194" t="s">
        <v>207</v>
      </c>
      <c r="K5" s="195"/>
    </row>
    <row r="6" spans="1:10" s="198" customFormat="1" ht="69.75">
      <c r="A6" s="182">
        <v>2</v>
      </c>
      <c r="B6" s="197" t="s">
        <v>208</v>
      </c>
      <c r="D6" s="200">
        <v>1</v>
      </c>
      <c r="F6" s="230">
        <f aca="true" t="shared" si="0" ref="F6:F30">SUM(C6:E6)</f>
        <v>1</v>
      </c>
      <c r="G6" s="185" t="s">
        <v>321</v>
      </c>
      <c r="H6" s="183" t="s">
        <v>162</v>
      </c>
      <c r="I6" s="185" t="s">
        <v>322</v>
      </c>
      <c r="J6" s="183" t="s">
        <v>207</v>
      </c>
    </row>
    <row r="7" spans="1:10" s="198" customFormat="1" ht="46.5">
      <c r="A7" s="182">
        <v>3</v>
      </c>
      <c r="B7" s="185" t="s">
        <v>347</v>
      </c>
      <c r="E7" s="200">
        <v>1</v>
      </c>
      <c r="F7" s="230">
        <f t="shared" si="0"/>
        <v>1</v>
      </c>
      <c r="G7" s="197" t="s">
        <v>209</v>
      </c>
      <c r="H7" s="183" t="s">
        <v>210</v>
      </c>
      <c r="I7" s="197" t="s">
        <v>211</v>
      </c>
      <c r="J7" s="183" t="s">
        <v>323</v>
      </c>
    </row>
    <row r="8" spans="1:10" s="198" customFormat="1" ht="46.5">
      <c r="A8" s="199">
        <v>4</v>
      </c>
      <c r="B8" s="197" t="s">
        <v>212</v>
      </c>
      <c r="C8" s="200">
        <v>1</v>
      </c>
      <c r="F8" s="230">
        <f t="shared" si="0"/>
        <v>1</v>
      </c>
      <c r="G8" s="185" t="s">
        <v>213</v>
      </c>
      <c r="H8" s="183" t="s">
        <v>162</v>
      </c>
      <c r="I8" s="197" t="s">
        <v>214</v>
      </c>
      <c r="J8" s="183" t="s">
        <v>215</v>
      </c>
    </row>
    <row r="9" spans="1:10" s="198" customFormat="1" ht="46.5">
      <c r="A9" s="199">
        <v>5</v>
      </c>
      <c r="B9" s="197" t="s">
        <v>216</v>
      </c>
      <c r="C9" s="200">
        <v>1</v>
      </c>
      <c r="F9" s="230">
        <f t="shared" si="0"/>
        <v>1</v>
      </c>
      <c r="G9" s="185" t="s">
        <v>213</v>
      </c>
      <c r="H9" s="183" t="s">
        <v>162</v>
      </c>
      <c r="I9" s="197" t="s">
        <v>214</v>
      </c>
      <c r="J9" s="183" t="s">
        <v>215</v>
      </c>
    </row>
    <row r="10" spans="1:10" s="198" customFormat="1" ht="46.5">
      <c r="A10" s="199">
        <v>6</v>
      </c>
      <c r="B10" s="197" t="s">
        <v>217</v>
      </c>
      <c r="C10" s="200">
        <v>1</v>
      </c>
      <c r="F10" s="230">
        <f t="shared" si="0"/>
        <v>1</v>
      </c>
      <c r="G10" s="185" t="s">
        <v>213</v>
      </c>
      <c r="H10" s="183" t="s">
        <v>162</v>
      </c>
      <c r="I10" s="197" t="s">
        <v>214</v>
      </c>
      <c r="J10" s="183" t="s">
        <v>215</v>
      </c>
    </row>
    <row r="11" spans="1:10" s="198" customFormat="1" ht="46.5">
      <c r="A11" s="199">
        <v>7</v>
      </c>
      <c r="B11" s="197" t="s">
        <v>218</v>
      </c>
      <c r="C11" s="200">
        <v>1</v>
      </c>
      <c r="F11" s="230">
        <f t="shared" si="0"/>
        <v>1</v>
      </c>
      <c r="G11" s="185" t="s">
        <v>213</v>
      </c>
      <c r="H11" s="183" t="s">
        <v>162</v>
      </c>
      <c r="I11" s="197" t="s">
        <v>214</v>
      </c>
      <c r="J11" s="183" t="s">
        <v>215</v>
      </c>
    </row>
    <row r="12" spans="1:10" s="198" customFormat="1" ht="46.5">
      <c r="A12" s="199">
        <v>8</v>
      </c>
      <c r="B12" s="197" t="s">
        <v>219</v>
      </c>
      <c r="C12" s="200">
        <v>1</v>
      </c>
      <c r="F12" s="230">
        <f t="shared" si="0"/>
        <v>1</v>
      </c>
      <c r="G12" s="185" t="s">
        <v>213</v>
      </c>
      <c r="H12" s="183" t="s">
        <v>162</v>
      </c>
      <c r="I12" s="197" t="s">
        <v>214</v>
      </c>
      <c r="J12" s="183" t="s">
        <v>215</v>
      </c>
    </row>
    <row r="13" spans="1:10" s="198" customFormat="1" ht="46.5">
      <c r="A13" s="199">
        <v>9</v>
      </c>
      <c r="B13" s="197" t="s">
        <v>220</v>
      </c>
      <c r="C13" s="200">
        <v>1</v>
      </c>
      <c r="F13" s="230">
        <f t="shared" si="0"/>
        <v>1</v>
      </c>
      <c r="G13" s="185" t="s">
        <v>213</v>
      </c>
      <c r="H13" s="183" t="s">
        <v>162</v>
      </c>
      <c r="I13" s="197" t="s">
        <v>214</v>
      </c>
      <c r="J13" s="183" t="s">
        <v>215</v>
      </c>
    </row>
    <row r="14" spans="1:10" s="198" customFormat="1" ht="46.5">
      <c r="A14" s="199">
        <v>10</v>
      </c>
      <c r="B14" s="197" t="s">
        <v>221</v>
      </c>
      <c r="C14" s="200">
        <v>1</v>
      </c>
      <c r="F14" s="230">
        <f t="shared" si="0"/>
        <v>1</v>
      </c>
      <c r="G14" s="185" t="s">
        <v>213</v>
      </c>
      <c r="H14" s="183" t="s">
        <v>162</v>
      </c>
      <c r="I14" s="197" t="s">
        <v>214</v>
      </c>
      <c r="J14" s="183" t="s">
        <v>215</v>
      </c>
    </row>
    <row r="15" spans="1:10" s="198" customFormat="1" ht="46.5">
      <c r="A15" s="199">
        <v>11</v>
      </c>
      <c r="B15" s="197" t="s">
        <v>222</v>
      </c>
      <c r="C15" s="200">
        <v>1</v>
      </c>
      <c r="F15" s="230">
        <f t="shared" si="0"/>
        <v>1</v>
      </c>
      <c r="G15" s="185" t="s">
        <v>213</v>
      </c>
      <c r="H15" s="183" t="s">
        <v>162</v>
      </c>
      <c r="I15" s="197" t="s">
        <v>214</v>
      </c>
      <c r="J15" s="183" t="s">
        <v>215</v>
      </c>
    </row>
    <row r="16" spans="1:10" s="198" customFormat="1" ht="46.5">
      <c r="A16" s="199">
        <v>12</v>
      </c>
      <c r="B16" s="197" t="s">
        <v>223</v>
      </c>
      <c r="C16" s="192"/>
      <c r="D16" s="200">
        <v>1</v>
      </c>
      <c r="F16" s="230">
        <f t="shared" si="0"/>
        <v>1</v>
      </c>
      <c r="G16" s="185" t="s">
        <v>176</v>
      </c>
      <c r="H16" s="183" t="s">
        <v>324</v>
      </c>
      <c r="I16" s="197" t="s">
        <v>214</v>
      </c>
      <c r="J16" s="183" t="s">
        <v>224</v>
      </c>
    </row>
    <row r="17" spans="1:10" s="198" customFormat="1" ht="46.5">
      <c r="A17" s="199">
        <v>13</v>
      </c>
      <c r="B17" s="197" t="s">
        <v>225</v>
      </c>
      <c r="C17" s="192"/>
      <c r="D17" s="200">
        <v>1</v>
      </c>
      <c r="F17" s="230">
        <f t="shared" si="0"/>
        <v>1</v>
      </c>
      <c r="G17" s="185" t="s">
        <v>176</v>
      </c>
      <c r="H17" s="183" t="s">
        <v>324</v>
      </c>
      <c r="I17" s="197" t="s">
        <v>214</v>
      </c>
      <c r="J17" s="183" t="s">
        <v>224</v>
      </c>
    </row>
    <row r="18" spans="1:10" s="198" customFormat="1" ht="46.5">
      <c r="A18" s="199">
        <v>14</v>
      </c>
      <c r="B18" s="197" t="s">
        <v>226</v>
      </c>
      <c r="C18" s="192"/>
      <c r="D18" s="200">
        <v>1</v>
      </c>
      <c r="F18" s="230">
        <f t="shared" si="0"/>
        <v>1</v>
      </c>
      <c r="G18" s="185" t="s">
        <v>176</v>
      </c>
      <c r="H18" s="183" t="s">
        <v>324</v>
      </c>
      <c r="I18" s="197" t="s">
        <v>214</v>
      </c>
      <c r="J18" s="183" t="s">
        <v>224</v>
      </c>
    </row>
    <row r="19" spans="1:10" s="198" customFormat="1" ht="46.5">
      <c r="A19" s="199">
        <v>15</v>
      </c>
      <c r="B19" s="197" t="s">
        <v>227</v>
      </c>
      <c r="C19" s="192"/>
      <c r="D19" s="200">
        <v>1</v>
      </c>
      <c r="F19" s="230">
        <f t="shared" si="0"/>
        <v>1</v>
      </c>
      <c r="G19" s="185" t="s">
        <v>176</v>
      </c>
      <c r="H19" s="183" t="s">
        <v>324</v>
      </c>
      <c r="I19" s="197" t="s">
        <v>214</v>
      </c>
      <c r="J19" s="183" t="s">
        <v>224</v>
      </c>
    </row>
    <row r="20" spans="1:10" s="198" customFormat="1" ht="46.5">
      <c r="A20" s="199">
        <v>16</v>
      </c>
      <c r="B20" s="197" t="s">
        <v>228</v>
      </c>
      <c r="C20" s="192"/>
      <c r="D20" s="200">
        <v>1</v>
      </c>
      <c r="F20" s="230">
        <f t="shared" si="0"/>
        <v>1</v>
      </c>
      <c r="G20" s="185" t="s">
        <v>176</v>
      </c>
      <c r="H20" s="183" t="s">
        <v>324</v>
      </c>
      <c r="I20" s="197" t="s">
        <v>214</v>
      </c>
      <c r="J20" s="183" t="s">
        <v>224</v>
      </c>
    </row>
    <row r="21" spans="1:10" s="198" customFormat="1" ht="46.5">
      <c r="A21" s="199">
        <v>17</v>
      </c>
      <c r="B21" s="197" t="s">
        <v>229</v>
      </c>
      <c r="C21" s="192"/>
      <c r="D21" s="200">
        <v>1</v>
      </c>
      <c r="F21" s="230">
        <f t="shared" si="0"/>
        <v>1</v>
      </c>
      <c r="G21" s="185" t="s">
        <v>176</v>
      </c>
      <c r="H21" s="183" t="s">
        <v>324</v>
      </c>
      <c r="I21" s="197" t="s">
        <v>214</v>
      </c>
      <c r="J21" s="183" t="s">
        <v>224</v>
      </c>
    </row>
    <row r="22" spans="1:10" s="198" customFormat="1" ht="46.5">
      <c r="A22" s="199">
        <v>18</v>
      </c>
      <c r="B22" s="197" t="s">
        <v>230</v>
      </c>
      <c r="C22" s="192"/>
      <c r="D22" s="200">
        <v>1</v>
      </c>
      <c r="F22" s="230">
        <f t="shared" si="0"/>
        <v>1</v>
      </c>
      <c r="G22" s="185" t="s">
        <v>176</v>
      </c>
      <c r="H22" s="183" t="s">
        <v>324</v>
      </c>
      <c r="I22" s="197" t="s">
        <v>214</v>
      </c>
      <c r="J22" s="183" t="s">
        <v>224</v>
      </c>
    </row>
    <row r="23" spans="1:10" s="198" customFormat="1" ht="46.5">
      <c r="A23" s="199">
        <v>19</v>
      </c>
      <c r="B23" s="197" t="s">
        <v>231</v>
      </c>
      <c r="C23" s="192"/>
      <c r="D23" s="200">
        <v>1</v>
      </c>
      <c r="F23" s="230">
        <f t="shared" si="0"/>
        <v>1</v>
      </c>
      <c r="G23" s="185" t="s">
        <v>176</v>
      </c>
      <c r="H23" s="183" t="s">
        <v>324</v>
      </c>
      <c r="I23" s="197" t="s">
        <v>214</v>
      </c>
      <c r="J23" s="183" t="s">
        <v>224</v>
      </c>
    </row>
    <row r="24" spans="1:10" s="198" customFormat="1" ht="46.5">
      <c r="A24" s="199">
        <v>20</v>
      </c>
      <c r="B24" s="197" t="s">
        <v>232</v>
      </c>
      <c r="C24" s="192"/>
      <c r="D24" s="200">
        <v>1</v>
      </c>
      <c r="F24" s="230">
        <f t="shared" si="0"/>
        <v>1</v>
      </c>
      <c r="G24" s="185" t="s">
        <v>176</v>
      </c>
      <c r="H24" s="183" t="s">
        <v>324</v>
      </c>
      <c r="I24" s="197" t="s">
        <v>214</v>
      </c>
      <c r="J24" s="183" t="s">
        <v>224</v>
      </c>
    </row>
    <row r="25" spans="1:10" s="198" customFormat="1" ht="46.5">
      <c r="A25" s="199">
        <v>21</v>
      </c>
      <c r="B25" s="197" t="s">
        <v>233</v>
      </c>
      <c r="C25" s="192"/>
      <c r="D25" s="200">
        <v>1</v>
      </c>
      <c r="F25" s="230">
        <f t="shared" si="0"/>
        <v>1</v>
      </c>
      <c r="G25" s="185" t="s">
        <v>176</v>
      </c>
      <c r="H25" s="183" t="s">
        <v>324</v>
      </c>
      <c r="I25" s="197" t="s">
        <v>214</v>
      </c>
      <c r="J25" s="183" t="s">
        <v>224</v>
      </c>
    </row>
    <row r="26" spans="1:11" s="196" customFormat="1" ht="69.75">
      <c r="A26" s="189">
        <v>22</v>
      </c>
      <c r="B26" s="194" t="s">
        <v>234</v>
      </c>
      <c r="C26" s="191"/>
      <c r="D26" s="200">
        <v>1</v>
      </c>
      <c r="E26" s="191"/>
      <c r="F26" s="230">
        <f t="shared" si="0"/>
        <v>1</v>
      </c>
      <c r="G26" s="193" t="s">
        <v>321</v>
      </c>
      <c r="H26" s="183" t="s">
        <v>162</v>
      </c>
      <c r="I26" s="194" t="s">
        <v>322</v>
      </c>
      <c r="J26" s="194" t="s">
        <v>561</v>
      </c>
      <c r="K26" s="195"/>
    </row>
    <row r="27" spans="1:11" s="196" customFormat="1" ht="69.75">
      <c r="A27" s="189">
        <v>23</v>
      </c>
      <c r="B27" s="194" t="s">
        <v>235</v>
      </c>
      <c r="C27" s="191"/>
      <c r="D27" s="200">
        <v>1</v>
      </c>
      <c r="E27" s="191"/>
      <c r="F27" s="230">
        <f t="shared" si="0"/>
        <v>1</v>
      </c>
      <c r="G27" s="193" t="s">
        <v>321</v>
      </c>
      <c r="H27" s="183" t="s">
        <v>162</v>
      </c>
      <c r="I27" s="194" t="s">
        <v>322</v>
      </c>
      <c r="J27" s="194" t="s">
        <v>561</v>
      </c>
      <c r="K27" s="195"/>
    </row>
    <row r="28" spans="1:11" s="196" customFormat="1" ht="69.75">
      <c r="A28" s="189">
        <v>24</v>
      </c>
      <c r="B28" s="194" t="s">
        <v>236</v>
      </c>
      <c r="C28" s="191"/>
      <c r="D28" s="200">
        <v>1</v>
      </c>
      <c r="E28" s="191"/>
      <c r="F28" s="230">
        <f t="shared" si="0"/>
        <v>1</v>
      </c>
      <c r="G28" s="193" t="s">
        <v>321</v>
      </c>
      <c r="H28" s="183" t="s">
        <v>162</v>
      </c>
      <c r="I28" s="194" t="s">
        <v>322</v>
      </c>
      <c r="J28" s="194" t="s">
        <v>561</v>
      </c>
      <c r="K28" s="195"/>
    </row>
    <row r="29" spans="1:11" s="196" customFormat="1" ht="69.75">
      <c r="A29" s="189">
        <v>25</v>
      </c>
      <c r="B29" s="194" t="s">
        <v>237</v>
      </c>
      <c r="C29" s="191"/>
      <c r="D29" s="200">
        <v>1</v>
      </c>
      <c r="E29" s="191"/>
      <c r="F29" s="230">
        <f t="shared" si="0"/>
        <v>1</v>
      </c>
      <c r="G29" s="193" t="s">
        <v>321</v>
      </c>
      <c r="H29" s="183" t="s">
        <v>162</v>
      </c>
      <c r="I29" s="194" t="s">
        <v>322</v>
      </c>
      <c r="J29" s="194" t="s">
        <v>561</v>
      </c>
      <c r="K29" s="195"/>
    </row>
    <row r="30" spans="1:11" s="196" customFormat="1" ht="69.75">
      <c r="A30" s="189">
        <v>26</v>
      </c>
      <c r="B30" s="194" t="s">
        <v>238</v>
      </c>
      <c r="C30" s="191"/>
      <c r="D30" s="200">
        <v>1</v>
      </c>
      <c r="E30" s="191"/>
      <c r="F30" s="230">
        <f t="shared" si="0"/>
        <v>1</v>
      </c>
      <c r="G30" s="193" t="s">
        <v>321</v>
      </c>
      <c r="H30" s="183" t="s">
        <v>162</v>
      </c>
      <c r="I30" s="194" t="s">
        <v>322</v>
      </c>
      <c r="J30" s="194" t="s">
        <v>561</v>
      </c>
      <c r="K30" s="195"/>
    </row>
    <row r="31" spans="1:11" s="202" customFormat="1" ht="23.25">
      <c r="A31" s="383" t="s">
        <v>3</v>
      </c>
      <c r="B31" s="384"/>
      <c r="C31" s="229">
        <f>SUM(C5:C30)</f>
        <v>8</v>
      </c>
      <c r="D31" s="229">
        <f>SUM(D5:D30)</f>
        <v>17</v>
      </c>
      <c r="E31" s="229">
        <f>SUM(E5:E30)</f>
        <v>1</v>
      </c>
      <c r="F31" s="229">
        <f>SUM(F5:F30)</f>
        <v>26</v>
      </c>
      <c r="G31" s="201"/>
      <c r="H31" s="226"/>
      <c r="I31" s="203"/>
      <c r="J31" s="242"/>
      <c r="K31" s="203"/>
    </row>
    <row r="32" spans="1:11" s="2" customFormat="1" ht="23.25">
      <c r="A32" s="66" t="s">
        <v>57</v>
      </c>
      <c r="B32" s="67"/>
      <c r="C32" s="67"/>
      <c r="D32" s="67"/>
      <c r="E32" s="67"/>
      <c r="F32" s="161"/>
      <c r="G32" s="67"/>
      <c r="H32" s="71"/>
      <c r="I32" s="297" t="s">
        <v>116</v>
      </c>
      <c r="J32" s="297"/>
      <c r="K32" s="298"/>
    </row>
    <row r="33" spans="1:11" s="2" customFormat="1" ht="23.25">
      <c r="A33" s="389" t="s">
        <v>124</v>
      </c>
      <c r="B33" s="390"/>
      <c r="C33" s="390"/>
      <c r="D33" s="390"/>
      <c r="E33" s="390"/>
      <c r="F33" s="390"/>
      <c r="G33" s="390"/>
      <c r="H33" s="390"/>
      <c r="I33" s="390"/>
      <c r="J33" s="390"/>
      <c r="K33" s="391"/>
    </row>
    <row r="34" spans="1:11" s="2" customFormat="1" ht="23.25">
      <c r="A34" s="392" t="s">
        <v>125</v>
      </c>
      <c r="B34" s="393"/>
      <c r="C34" s="393"/>
      <c r="D34" s="393"/>
      <c r="E34" s="393"/>
      <c r="F34" s="393"/>
      <c r="G34" s="393"/>
      <c r="H34" s="393"/>
      <c r="I34" s="393"/>
      <c r="J34" s="393"/>
      <c r="K34" s="394"/>
    </row>
    <row r="35" spans="1:11" ht="23.25">
      <c r="A35" s="4" t="s">
        <v>25</v>
      </c>
      <c r="B35" s="4"/>
      <c r="C35" s="4"/>
      <c r="D35" s="4"/>
      <c r="E35" s="4"/>
      <c r="F35" s="188"/>
      <c r="G35" s="4"/>
      <c r="H35" s="224"/>
      <c r="I35" s="332" t="s">
        <v>150</v>
      </c>
      <c r="J35" s="332"/>
      <c r="K35" s="332"/>
    </row>
    <row r="36" spans="1:11" ht="23.25">
      <c r="A36" s="4"/>
      <c r="B36" s="4"/>
      <c r="C36" s="4"/>
      <c r="D36" s="4"/>
      <c r="E36" s="4"/>
      <c r="F36" s="188"/>
      <c r="G36" s="4"/>
      <c r="H36" s="224"/>
      <c r="I36" s="342" t="s">
        <v>136</v>
      </c>
      <c r="J36" s="342"/>
      <c r="K36" s="342"/>
    </row>
    <row r="37" spans="9:11" ht="23.25">
      <c r="I37" s="296" t="s">
        <v>566</v>
      </c>
      <c r="J37" s="296"/>
      <c r="K37" s="296"/>
    </row>
  </sheetData>
  <sheetProtection/>
  <mergeCells count="17">
    <mergeCell ref="A31:B31"/>
    <mergeCell ref="C3:F3"/>
    <mergeCell ref="I3:I4"/>
    <mergeCell ref="I37:K37"/>
    <mergeCell ref="I32:K32"/>
    <mergeCell ref="A33:K33"/>
    <mergeCell ref="A34:K34"/>
    <mergeCell ref="I35:K35"/>
    <mergeCell ref="I36:K36"/>
    <mergeCell ref="A1:K1"/>
    <mergeCell ref="K3:K4"/>
    <mergeCell ref="I2:K2"/>
    <mergeCell ref="J3:J4"/>
    <mergeCell ref="A3:A4"/>
    <mergeCell ref="B3:B4"/>
    <mergeCell ref="G3:G4"/>
    <mergeCell ref="H3:H4"/>
  </mergeCells>
  <printOptions/>
  <pageMargins left="0.88" right="0.7" top="1.78" bottom="1" header="1.29" footer="0.5"/>
  <pageSetup firstPageNumber="8" useFirstPageNumber="1" horizontalDpi="600" verticalDpi="600" orientation="landscape" paperSize="9" scale="86" r:id="rId1"/>
  <headerFooter alignWithMargins="0">
    <oddHeader>&amp;L      &amp;"Angsana New,ตัวหนา"&amp;18ข้อมูลการดำเนินงานคณะวิศวกรรมศาสตร์  มหาวิทยาลัยสงขลานครินทร์ ประจำปีการศึกษา 2549/ งปม.2549&amp;R&amp;"Angsana New,ตัวหนา"&amp;18F-Data-EQ09-4-0V.1:May-49  1/1</oddHeader>
    <oddFooter>&amp;C&amp;"Angsana New,Regular"&amp;16หน้า 9-&amp;P
</oddFooter>
  </headerFooter>
  <rowBreaks count="2" manualBreakCount="2">
    <brk id="26" max="10" man="1"/>
    <brk id="37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G14"/>
  <sheetViews>
    <sheetView view="pageBreakPreview" zoomScaleSheetLayoutView="100" zoomScalePageLayoutView="0" workbookViewId="0" topLeftCell="A8">
      <selection activeCell="F26" sqref="F26"/>
    </sheetView>
  </sheetViews>
  <sheetFormatPr defaultColWidth="9.140625" defaultRowHeight="21.75"/>
  <cols>
    <col min="1" max="1" width="6.57421875" style="22" customWidth="1"/>
    <col min="2" max="2" width="29.7109375" style="6" customWidth="1"/>
    <col min="3" max="3" width="24.140625" style="6" customWidth="1"/>
    <col min="4" max="4" width="13.7109375" style="22" customWidth="1"/>
    <col min="5" max="5" width="29.7109375" style="125" customWidth="1"/>
    <col min="6" max="6" width="22.421875" style="6" customWidth="1"/>
    <col min="7" max="7" width="14.57421875" style="6" customWidth="1"/>
    <col min="8" max="16384" width="9.140625" style="6" customWidth="1"/>
  </cols>
  <sheetData>
    <row r="1" spans="1:7" ht="26.25">
      <c r="A1" s="398" t="s">
        <v>59</v>
      </c>
      <c r="B1" s="398"/>
      <c r="C1" s="398"/>
      <c r="D1" s="398"/>
      <c r="E1" s="398"/>
      <c r="F1" s="337" t="s">
        <v>60</v>
      </c>
      <c r="G1" s="337"/>
    </row>
    <row r="2" spans="6:7" ht="26.25">
      <c r="F2" s="294"/>
      <c r="G2" s="294"/>
    </row>
    <row r="3" spans="1:7" s="5" customFormat="1" ht="26.25">
      <c r="A3" s="377" t="s">
        <v>58</v>
      </c>
      <c r="B3" s="378"/>
      <c r="C3" s="378"/>
      <c r="D3" s="399"/>
      <c r="E3" s="399"/>
      <c r="F3" s="399"/>
      <c r="G3" s="400"/>
    </row>
    <row r="4" spans="1:7" s="11" customFormat="1" ht="23.25">
      <c r="A4" s="401" t="s">
        <v>37</v>
      </c>
      <c r="B4" s="402"/>
      <c r="C4" s="84"/>
      <c r="D4" s="175"/>
      <c r="E4" s="204"/>
      <c r="F4" s="350" t="s">
        <v>50</v>
      </c>
      <c r="G4" s="351"/>
    </row>
    <row r="5" spans="1:7" s="12" customFormat="1" ht="28.5" customHeight="1">
      <c r="A5" s="65" t="s">
        <v>41</v>
      </c>
      <c r="B5" s="65" t="s">
        <v>64</v>
      </c>
      <c r="C5" s="70" t="s">
        <v>61</v>
      </c>
      <c r="D5" s="70" t="s">
        <v>8</v>
      </c>
      <c r="E5" s="205" t="s">
        <v>62</v>
      </c>
      <c r="F5" s="65" t="s">
        <v>63</v>
      </c>
      <c r="G5" s="65" t="s">
        <v>12</v>
      </c>
    </row>
    <row r="6" spans="1:7" s="206" customFormat="1" ht="93">
      <c r="A6" s="127">
        <v>1</v>
      </c>
      <c r="B6" s="128" t="s">
        <v>239</v>
      </c>
      <c r="C6" s="128" t="s">
        <v>240</v>
      </c>
      <c r="D6" s="127" t="s">
        <v>193</v>
      </c>
      <c r="E6" s="183" t="s">
        <v>325</v>
      </c>
      <c r="F6" s="128" t="s">
        <v>241</v>
      </c>
      <c r="G6" s="128"/>
    </row>
    <row r="7" spans="1:7" s="207" customFormat="1" ht="42">
      <c r="A7" s="126">
        <v>2</v>
      </c>
      <c r="B7" s="208" t="s">
        <v>327</v>
      </c>
      <c r="C7" s="208" t="s">
        <v>242</v>
      </c>
      <c r="D7" s="209" t="s">
        <v>243</v>
      </c>
      <c r="E7" s="210" t="s">
        <v>326</v>
      </c>
      <c r="F7" s="211" t="s">
        <v>244</v>
      </c>
      <c r="G7" s="211"/>
    </row>
    <row r="8" spans="1:7" s="207" customFormat="1" ht="42">
      <c r="A8" s="127">
        <v>3</v>
      </c>
      <c r="B8" s="128" t="s">
        <v>245</v>
      </c>
      <c r="C8" s="211" t="s">
        <v>246</v>
      </c>
      <c r="D8" s="127" t="s">
        <v>193</v>
      </c>
      <c r="E8" s="210" t="s">
        <v>328</v>
      </c>
      <c r="F8" s="211" t="s">
        <v>247</v>
      </c>
      <c r="G8" s="211"/>
    </row>
    <row r="9" spans="1:7" s="207" customFormat="1" ht="63">
      <c r="A9" s="127">
        <v>4</v>
      </c>
      <c r="B9" s="128" t="s">
        <v>248</v>
      </c>
      <c r="C9" s="128" t="s">
        <v>330</v>
      </c>
      <c r="D9" s="209" t="s">
        <v>193</v>
      </c>
      <c r="E9" s="210" t="s">
        <v>329</v>
      </c>
      <c r="F9" s="211" t="s">
        <v>249</v>
      </c>
      <c r="G9" s="211"/>
    </row>
    <row r="10" spans="1:7" ht="26.25">
      <c r="A10" s="403" t="s">
        <v>331</v>
      </c>
      <c r="B10" s="404"/>
      <c r="C10" s="404"/>
      <c r="D10" s="404"/>
      <c r="E10" s="404"/>
      <c r="F10" s="404"/>
      <c r="G10" s="405"/>
    </row>
    <row r="11" spans="1:7" s="2" customFormat="1" ht="23.25">
      <c r="A11" s="395" t="s">
        <v>126</v>
      </c>
      <c r="B11" s="396"/>
      <c r="C11" s="396"/>
      <c r="D11" s="396"/>
      <c r="E11" s="396"/>
      <c r="F11" s="396"/>
      <c r="G11" s="397"/>
    </row>
    <row r="12" spans="1:7" ht="23.25">
      <c r="A12" s="406" t="s">
        <v>29</v>
      </c>
      <c r="B12" s="406"/>
      <c r="C12" s="406"/>
      <c r="D12" s="406"/>
      <c r="E12" s="158"/>
      <c r="F12" s="342" t="s">
        <v>151</v>
      </c>
      <c r="G12" s="342"/>
    </row>
    <row r="13" spans="1:7" ht="23.25">
      <c r="A13" s="406" t="s">
        <v>332</v>
      </c>
      <c r="B13" s="406"/>
      <c r="C13" s="406"/>
      <c r="D13" s="406"/>
      <c r="E13" s="158"/>
      <c r="F13" s="342" t="s">
        <v>26</v>
      </c>
      <c r="G13" s="342"/>
    </row>
    <row r="14" spans="6:7" ht="23.25">
      <c r="F14" s="296" t="s">
        <v>566</v>
      </c>
      <c r="G14" s="296"/>
    </row>
  </sheetData>
  <sheetProtection/>
  <mergeCells count="13">
    <mergeCell ref="A12:D12"/>
    <mergeCell ref="A13:D13"/>
    <mergeCell ref="F13:G13"/>
    <mergeCell ref="F14:G14"/>
    <mergeCell ref="F12:G12"/>
    <mergeCell ref="A11:G11"/>
    <mergeCell ref="F1:G1"/>
    <mergeCell ref="A1:E1"/>
    <mergeCell ref="F2:G2"/>
    <mergeCell ref="A3:G3"/>
    <mergeCell ref="F4:G4"/>
    <mergeCell ref="A4:B4"/>
    <mergeCell ref="A10:G10"/>
  </mergeCells>
  <printOptions/>
  <pageMargins left="0.7480314960629921" right="0.31496062992125984" top="1.27" bottom="0.7874015748031497" header="0.5118110236220472" footer="0.31496062992125984"/>
  <pageSetup horizontalDpi="600" verticalDpi="600" orientation="landscape" paperSize="9" scale="97" r:id="rId1"/>
  <headerFooter alignWithMargins="0">
    <oddFooter>&amp;Cหน้า 9-&amp;P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Q88"/>
  <sheetViews>
    <sheetView view="pageBreakPreview" zoomScaleSheetLayoutView="100" zoomScalePageLayoutView="0" workbookViewId="0" topLeftCell="C71">
      <selection activeCell="G87" sqref="G87:J87"/>
    </sheetView>
  </sheetViews>
  <sheetFormatPr defaultColWidth="9.140625" defaultRowHeight="21.75"/>
  <cols>
    <col min="1" max="1" width="5.28125" style="216" customWidth="1"/>
    <col min="2" max="2" width="26.421875" style="13" customWidth="1"/>
    <col min="3" max="3" width="15.421875" style="173" customWidth="1"/>
    <col min="4" max="4" width="8.140625" style="216" customWidth="1"/>
    <col min="5" max="5" width="23.8515625" style="13" customWidth="1"/>
    <col min="6" max="6" width="18.8515625" style="216" customWidth="1"/>
    <col min="7" max="7" width="19.00390625" style="216" customWidth="1"/>
    <col min="8" max="8" width="19.7109375" style="216" customWidth="1"/>
    <col min="9" max="9" width="10.140625" style="261" customWidth="1"/>
    <col min="10" max="10" width="11.140625" style="261" customWidth="1"/>
    <col min="11" max="11" width="13.7109375" style="13" customWidth="1"/>
    <col min="12" max="16384" width="9.140625" style="13" customWidth="1"/>
  </cols>
  <sheetData>
    <row r="1" spans="1:10" ht="26.25">
      <c r="A1" s="410" t="s">
        <v>106</v>
      </c>
      <c r="B1" s="411"/>
      <c r="C1" s="411"/>
      <c r="D1" s="411"/>
      <c r="E1" s="411"/>
      <c r="F1" s="411"/>
      <c r="G1" s="411"/>
      <c r="H1" s="411"/>
      <c r="I1" s="411"/>
      <c r="J1" s="412"/>
    </row>
    <row r="2" spans="1:11" ht="25.5" customHeight="1">
      <c r="A2" s="352" t="s">
        <v>37</v>
      </c>
      <c r="B2" s="353"/>
      <c r="C2" s="83"/>
      <c r="D2" s="176"/>
      <c r="E2" s="99"/>
      <c r="F2" s="284"/>
      <c r="G2" s="217"/>
      <c r="H2" s="350" t="s">
        <v>50</v>
      </c>
      <c r="I2" s="350"/>
      <c r="J2" s="351"/>
      <c r="K2" s="212"/>
    </row>
    <row r="3" spans="1:11" s="214" customFormat="1" ht="46.5">
      <c r="A3" s="106" t="s">
        <v>41</v>
      </c>
      <c r="B3" s="106" t="s">
        <v>5</v>
      </c>
      <c r="C3" s="106" t="s">
        <v>52</v>
      </c>
      <c r="D3" s="106" t="s">
        <v>1</v>
      </c>
      <c r="E3" s="106" t="s">
        <v>333</v>
      </c>
      <c r="F3" s="156" t="s">
        <v>8</v>
      </c>
      <c r="G3" s="181" t="s">
        <v>348</v>
      </c>
      <c r="H3" s="156" t="s">
        <v>334</v>
      </c>
      <c r="I3" s="260" t="s">
        <v>335</v>
      </c>
      <c r="J3" s="260" t="s">
        <v>66</v>
      </c>
      <c r="K3" s="213"/>
    </row>
    <row r="4" spans="1:17" s="259" customFormat="1" ht="42">
      <c r="A4" s="413">
        <v>1</v>
      </c>
      <c r="B4" s="414" t="s">
        <v>408</v>
      </c>
      <c r="C4" s="414" t="s">
        <v>558</v>
      </c>
      <c r="D4" s="413" t="s">
        <v>402</v>
      </c>
      <c r="E4" s="133"/>
      <c r="F4" s="266" t="s">
        <v>404</v>
      </c>
      <c r="G4" s="267" t="s">
        <v>403</v>
      </c>
      <c r="H4" s="268" t="s">
        <v>413</v>
      </c>
      <c r="I4" s="269">
        <v>1</v>
      </c>
      <c r="J4" s="269">
        <v>1</v>
      </c>
      <c r="K4" s="258"/>
      <c r="L4" s="258"/>
      <c r="M4" s="258"/>
      <c r="N4" s="258"/>
      <c r="O4" s="258"/>
      <c r="P4" s="258"/>
      <c r="Q4" s="258">
        <f>SUM(K4,M4,P4)</f>
        <v>0</v>
      </c>
    </row>
    <row r="5" spans="1:17" s="259" customFormat="1" ht="48.75" customHeight="1">
      <c r="A5" s="413"/>
      <c r="B5" s="414"/>
      <c r="C5" s="414"/>
      <c r="D5" s="413"/>
      <c r="E5" s="133"/>
      <c r="F5" s="266" t="s">
        <v>168</v>
      </c>
      <c r="G5" s="267" t="s">
        <v>403</v>
      </c>
      <c r="H5" s="268" t="s">
        <v>414</v>
      </c>
      <c r="I5" s="269" t="s">
        <v>412</v>
      </c>
      <c r="J5" s="269">
        <v>1</v>
      </c>
      <c r="K5" s="258"/>
      <c r="L5" s="258"/>
      <c r="M5" s="258"/>
      <c r="N5" s="258"/>
      <c r="O5" s="258"/>
      <c r="P5" s="258"/>
      <c r="Q5" s="258">
        <f>SUM(K5,M5,P5)</f>
        <v>0</v>
      </c>
    </row>
    <row r="6" spans="1:17" s="259" customFormat="1" ht="23.25">
      <c r="A6" s="134">
        <v>2</v>
      </c>
      <c r="B6" s="270" t="s">
        <v>409</v>
      </c>
      <c r="C6" s="270" t="s">
        <v>554</v>
      </c>
      <c r="D6" s="267" t="s">
        <v>402</v>
      </c>
      <c r="E6" s="133"/>
      <c r="F6" s="266" t="s">
        <v>406</v>
      </c>
      <c r="G6" s="267" t="s">
        <v>405</v>
      </c>
      <c r="H6" s="268" t="s">
        <v>415</v>
      </c>
      <c r="I6" s="269">
        <v>1</v>
      </c>
      <c r="J6" s="269">
        <v>1</v>
      </c>
      <c r="K6" s="258"/>
      <c r="L6" s="258"/>
      <c r="M6" s="258"/>
      <c r="N6" s="258"/>
      <c r="O6" s="258"/>
      <c r="P6" s="258"/>
      <c r="Q6" s="258">
        <f>SUM(K6,M6,P6)</f>
        <v>0</v>
      </c>
    </row>
    <row r="7" spans="1:17" s="259" customFormat="1" ht="69" customHeight="1">
      <c r="A7" s="134">
        <v>3</v>
      </c>
      <c r="B7" s="270" t="s">
        <v>410</v>
      </c>
      <c r="C7" s="270" t="s">
        <v>67</v>
      </c>
      <c r="D7" s="267" t="s">
        <v>402</v>
      </c>
      <c r="E7" s="133"/>
      <c r="F7" s="266" t="s">
        <v>407</v>
      </c>
      <c r="G7" s="267" t="s">
        <v>403</v>
      </c>
      <c r="H7" s="268" t="s">
        <v>416</v>
      </c>
      <c r="I7" s="269">
        <v>1</v>
      </c>
      <c r="J7" s="269">
        <v>1</v>
      </c>
      <c r="K7" s="258"/>
      <c r="L7" s="258"/>
      <c r="M7" s="258"/>
      <c r="N7" s="258"/>
      <c r="O7" s="258"/>
      <c r="P7" s="258"/>
      <c r="Q7" s="258">
        <f>SUM(K7,M7,P7)</f>
        <v>0</v>
      </c>
    </row>
    <row r="8" spans="1:17" s="259" customFormat="1" ht="42">
      <c r="A8" s="134">
        <v>4</v>
      </c>
      <c r="B8" s="270" t="s">
        <v>411</v>
      </c>
      <c r="C8" s="270" t="s">
        <v>558</v>
      </c>
      <c r="D8" s="267" t="s">
        <v>402</v>
      </c>
      <c r="E8" s="133"/>
      <c r="F8" s="266" t="s">
        <v>210</v>
      </c>
      <c r="G8" s="267" t="s">
        <v>403</v>
      </c>
      <c r="H8" s="268" t="s">
        <v>417</v>
      </c>
      <c r="I8" s="269">
        <v>1</v>
      </c>
      <c r="J8" s="269">
        <v>1</v>
      </c>
      <c r="K8" s="258"/>
      <c r="L8" s="258"/>
      <c r="M8" s="258"/>
      <c r="N8" s="258"/>
      <c r="O8" s="258"/>
      <c r="P8" s="258"/>
      <c r="Q8" s="258">
        <f>SUM(K8,M8,P8)</f>
        <v>0</v>
      </c>
    </row>
    <row r="9" spans="1:17" s="264" customFormat="1" ht="23.25">
      <c r="A9" s="134">
        <v>5</v>
      </c>
      <c r="B9" s="271" t="s">
        <v>507</v>
      </c>
      <c r="C9" s="270" t="s">
        <v>67</v>
      </c>
      <c r="D9" s="267" t="s">
        <v>402</v>
      </c>
      <c r="E9" s="272" t="s">
        <v>518</v>
      </c>
      <c r="F9" s="266" t="s">
        <v>517</v>
      </c>
      <c r="G9" s="134" t="s">
        <v>508</v>
      </c>
      <c r="H9" s="274">
        <v>38955</v>
      </c>
      <c r="I9" s="269">
        <v>1</v>
      </c>
      <c r="J9" s="269">
        <v>1</v>
      </c>
      <c r="K9" s="263"/>
      <c r="L9" s="263"/>
      <c r="M9" s="263"/>
      <c r="N9" s="263"/>
      <c r="O9" s="263"/>
      <c r="P9" s="263"/>
      <c r="Q9" s="263"/>
    </row>
    <row r="10" spans="1:11" s="214" customFormat="1" ht="42">
      <c r="A10" s="134">
        <v>6</v>
      </c>
      <c r="B10" s="270" t="s">
        <v>432</v>
      </c>
      <c r="C10" s="270" t="s">
        <v>67</v>
      </c>
      <c r="D10" s="267" t="s">
        <v>418</v>
      </c>
      <c r="E10" s="275"/>
      <c r="F10" s="266" t="s">
        <v>420</v>
      </c>
      <c r="G10" s="267" t="s">
        <v>419</v>
      </c>
      <c r="H10" s="268" t="s">
        <v>423</v>
      </c>
      <c r="I10" s="269">
        <v>1</v>
      </c>
      <c r="J10" s="269">
        <v>1</v>
      </c>
      <c r="K10" s="213"/>
    </row>
    <row r="11" spans="1:11" s="214" customFormat="1" ht="42">
      <c r="A11" s="413">
        <v>7</v>
      </c>
      <c r="B11" s="414" t="s">
        <v>431</v>
      </c>
      <c r="C11" s="415" t="s">
        <v>558</v>
      </c>
      <c r="D11" s="413" t="s">
        <v>418</v>
      </c>
      <c r="E11" s="275"/>
      <c r="F11" s="266" t="s">
        <v>421</v>
      </c>
      <c r="G11" s="267" t="s">
        <v>403</v>
      </c>
      <c r="H11" s="268" t="s">
        <v>424</v>
      </c>
      <c r="I11" s="269">
        <v>1</v>
      </c>
      <c r="J11" s="269">
        <v>1</v>
      </c>
      <c r="K11" s="213"/>
    </row>
    <row r="12" spans="1:11" s="214" customFormat="1" ht="63">
      <c r="A12" s="413"/>
      <c r="B12" s="414"/>
      <c r="C12" s="416"/>
      <c r="D12" s="413"/>
      <c r="E12" s="275"/>
      <c r="F12" s="266" t="s">
        <v>407</v>
      </c>
      <c r="G12" s="267" t="s">
        <v>422</v>
      </c>
      <c r="H12" s="268" t="s">
        <v>425</v>
      </c>
      <c r="I12" s="269" t="s">
        <v>412</v>
      </c>
      <c r="J12" s="269">
        <v>1</v>
      </c>
      <c r="K12" s="213"/>
    </row>
    <row r="13" spans="1:11" s="214" customFormat="1" ht="42">
      <c r="A13" s="134">
        <v>8</v>
      </c>
      <c r="B13" s="270" t="s">
        <v>430</v>
      </c>
      <c r="C13" s="270" t="s">
        <v>558</v>
      </c>
      <c r="D13" s="267" t="s">
        <v>418</v>
      </c>
      <c r="E13" s="275"/>
      <c r="F13" s="266" t="s">
        <v>406</v>
      </c>
      <c r="G13" s="267" t="s">
        <v>403</v>
      </c>
      <c r="H13" s="268" t="s">
        <v>426</v>
      </c>
      <c r="I13" s="269">
        <v>1</v>
      </c>
      <c r="J13" s="269">
        <v>1</v>
      </c>
      <c r="K13" s="213"/>
    </row>
    <row r="14" spans="1:11" s="214" customFormat="1" ht="42">
      <c r="A14" s="413">
        <v>9</v>
      </c>
      <c r="B14" s="414" t="s">
        <v>429</v>
      </c>
      <c r="C14" s="414" t="s">
        <v>558</v>
      </c>
      <c r="D14" s="413" t="s">
        <v>418</v>
      </c>
      <c r="E14" s="275"/>
      <c r="F14" s="266" t="s">
        <v>407</v>
      </c>
      <c r="G14" s="267" t="s">
        <v>403</v>
      </c>
      <c r="H14" s="268" t="s">
        <v>427</v>
      </c>
      <c r="I14" s="269">
        <v>1</v>
      </c>
      <c r="J14" s="269">
        <v>1</v>
      </c>
      <c r="K14" s="213"/>
    </row>
    <row r="15" spans="1:11" s="214" customFormat="1" ht="42">
      <c r="A15" s="413"/>
      <c r="B15" s="414"/>
      <c r="C15" s="414"/>
      <c r="D15" s="413"/>
      <c r="E15" s="275"/>
      <c r="F15" s="266" t="s">
        <v>407</v>
      </c>
      <c r="G15" s="267" t="s">
        <v>403</v>
      </c>
      <c r="H15" s="268" t="s">
        <v>428</v>
      </c>
      <c r="I15" s="269" t="s">
        <v>412</v>
      </c>
      <c r="J15" s="269">
        <v>1</v>
      </c>
      <c r="K15" s="213"/>
    </row>
    <row r="16" spans="1:10" s="185" customFormat="1" ht="23.25">
      <c r="A16" s="276">
        <v>10</v>
      </c>
      <c r="B16" s="272" t="s">
        <v>358</v>
      </c>
      <c r="C16" s="288" t="s">
        <v>205</v>
      </c>
      <c r="D16" s="276" t="s">
        <v>418</v>
      </c>
      <c r="E16" s="272" t="s">
        <v>176</v>
      </c>
      <c r="F16" s="276" t="s">
        <v>159</v>
      </c>
      <c r="G16" s="276" t="s">
        <v>250</v>
      </c>
      <c r="H16" s="276" t="s">
        <v>336</v>
      </c>
      <c r="I16" s="277">
        <v>1</v>
      </c>
      <c r="J16" s="277">
        <v>1</v>
      </c>
    </row>
    <row r="17" spans="1:10" s="185" customFormat="1" ht="42">
      <c r="A17" s="276">
        <v>11</v>
      </c>
      <c r="B17" s="272" t="s">
        <v>364</v>
      </c>
      <c r="C17" s="288" t="s">
        <v>205</v>
      </c>
      <c r="D17" s="276" t="s">
        <v>418</v>
      </c>
      <c r="E17" s="272" t="s">
        <v>349</v>
      </c>
      <c r="F17" s="276" t="s">
        <v>162</v>
      </c>
      <c r="G17" s="276" t="s">
        <v>250</v>
      </c>
      <c r="H17" s="276" t="s">
        <v>253</v>
      </c>
      <c r="I17" s="277">
        <v>1</v>
      </c>
      <c r="J17" s="277">
        <v>1</v>
      </c>
    </row>
    <row r="18" spans="1:11" s="214" customFormat="1" ht="42">
      <c r="A18" s="134">
        <v>12</v>
      </c>
      <c r="B18" s="270" t="s">
        <v>439</v>
      </c>
      <c r="C18" s="270" t="s">
        <v>558</v>
      </c>
      <c r="D18" s="267" t="s">
        <v>433</v>
      </c>
      <c r="E18" s="275"/>
      <c r="F18" s="266" t="s">
        <v>434</v>
      </c>
      <c r="G18" s="267" t="s">
        <v>403</v>
      </c>
      <c r="H18" s="268" t="s">
        <v>444</v>
      </c>
      <c r="I18" s="269">
        <v>1</v>
      </c>
      <c r="J18" s="269">
        <v>1</v>
      </c>
      <c r="K18" s="213"/>
    </row>
    <row r="19" spans="1:11" s="214" customFormat="1" ht="42">
      <c r="A19" s="134">
        <v>13</v>
      </c>
      <c r="B19" s="270" t="s">
        <v>440</v>
      </c>
      <c r="C19" s="270" t="s">
        <v>558</v>
      </c>
      <c r="D19" s="267" t="s">
        <v>433</v>
      </c>
      <c r="E19" s="275"/>
      <c r="F19" s="266" t="s">
        <v>265</v>
      </c>
      <c r="G19" s="267" t="s">
        <v>403</v>
      </c>
      <c r="H19" s="268" t="s">
        <v>445</v>
      </c>
      <c r="I19" s="269">
        <v>1</v>
      </c>
      <c r="J19" s="269">
        <v>1</v>
      </c>
      <c r="K19" s="213"/>
    </row>
    <row r="20" spans="1:11" s="214" customFormat="1" ht="42">
      <c r="A20" s="134">
        <v>14</v>
      </c>
      <c r="B20" s="270" t="s">
        <v>441</v>
      </c>
      <c r="C20" s="270" t="s">
        <v>559</v>
      </c>
      <c r="D20" s="267" t="s">
        <v>433</v>
      </c>
      <c r="E20" s="275"/>
      <c r="F20" s="266" t="s">
        <v>168</v>
      </c>
      <c r="G20" s="267" t="s">
        <v>403</v>
      </c>
      <c r="H20" s="268" t="s">
        <v>446</v>
      </c>
      <c r="I20" s="269">
        <v>1</v>
      </c>
      <c r="J20" s="269">
        <v>1</v>
      </c>
      <c r="K20" s="213"/>
    </row>
    <row r="21" spans="1:11" s="214" customFormat="1" ht="63">
      <c r="A21" s="134">
        <v>15</v>
      </c>
      <c r="B21" s="270" t="s">
        <v>442</v>
      </c>
      <c r="C21" s="270" t="s">
        <v>558</v>
      </c>
      <c r="D21" s="267" t="s">
        <v>433</v>
      </c>
      <c r="E21" s="275"/>
      <c r="F21" s="266" t="s">
        <v>436</v>
      </c>
      <c r="G21" s="267" t="s">
        <v>435</v>
      </c>
      <c r="H21" s="268" t="s">
        <v>447</v>
      </c>
      <c r="I21" s="269">
        <v>1</v>
      </c>
      <c r="J21" s="269">
        <v>1</v>
      </c>
      <c r="K21" s="213"/>
    </row>
    <row r="22" spans="1:11" s="214" customFormat="1" ht="63">
      <c r="A22" s="413">
        <v>16</v>
      </c>
      <c r="B22" s="424" t="s">
        <v>443</v>
      </c>
      <c r="C22" s="424" t="s">
        <v>67</v>
      </c>
      <c r="D22" s="422" t="s">
        <v>433</v>
      </c>
      <c r="E22" s="275"/>
      <c r="F22" s="266" t="s">
        <v>407</v>
      </c>
      <c r="G22" s="267" t="s">
        <v>422</v>
      </c>
      <c r="H22" s="268" t="s">
        <v>448</v>
      </c>
      <c r="I22" s="269">
        <v>1</v>
      </c>
      <c r="J22" s="269">
        <v>1</v>
      </c>
      <c r="K22" s="213"/>
    </row>
    <row r="23" spans="1:11" s="214" customFormat="1" ht="23.25">
      <c r="A23" s="413"/>
      <c r="B23" s="424"/>
      <c r="C23" s="424"/>
      <c r="D23" s="422"/>
      <c r="E23" s="275"/>
      <c r="F23" s="200" t="s">
        <v>438</v>
      </c>
      <c r="G23" s="200" t="s">
        <v>437</v>
      </c>
      <c r="H23" s="268" t="s">
        <v>449</v>
      </c>
      <c r="I23" s="269" t="s">
        <v>412</v>
      </c>
      <c r="J23" s="269">
        <v>1</v>
      </c>
      <c r="K23" s="213"/>
    </row>
    <row r="24" spans="1:11" s="214" customFormat="1" ht="23.25">
      <c r="A24" s="134">
        <v>17</v>
      </c>
      <c r="B24" s="278" t="s">
        <v>509</v>
      </c>
      <c r="C24" s="278"/>
      <c r="D24" s="279" t="s">
        <v>433</v>
      </c>
      <c r="E24" s="273" t="s">
        <v>513</v>
      </c>
      <c r="F24" s="276" t="s">
        <v>514</v>
      </c>
      <c r="G24" s="276" t="s">
        <v>508</v>
      </c>
      <c r="H24" s="280" t="s">
        <v>510</v>
      </c>
      <c r="I24" s="269">
        <v>1</v>
      </c>
      <c r="J24" s="269">
        <v>1</v>
      </c>
      <c r="K24" s="213"/>
    </row>
    <row r="25" spans="1:11" s="214" customFormat="1" ht="63">
      <c r="A25" s="134">
        <v>18</v>
      </c>
      <c r="B25" s="278" t="s">
        <v>511</v>
      </c>
      <c r="C25" s="278"/>
      <c r="D25" s="279" t="s">
        <v>433</v>
      </c>
      <c r="E25" s="273" t="s">
        <v>515</v>
      </c>
      <c r="F25" s="276" t="s">
        <v>516</v>
      </c>
      <c r="G25" s="276" t="s">
        <v>508</v>
      </c>
      <c r="H25" s="280" t="s">
        <v>512</v>
      </c>
      <c r="I25" s="269">
        <v>1</v>
      </c>
      <c r="J25" s="269">
        <v>1</v>
      </c>
      <c r="K25" s="213"/>
    </row>
    <row r="26" spans="1:10" s="185" customFormat="1" ht="42">
      <c r="A26" s="276">
        <v>19</v>
      </c>
      <c r="B26" s="272" t="s">
        <v>366</v>
      </c>
      <c r="C26" s="288" t="s">
        <v>205</v>
      </c>
      <c r="D26" s="276" t="s">
        <v>433</v>
      </c>
      <c r="E26" s="272" t="s">
        <v>349</v>
      </c>
      <c r="F26" s="276" t="s">
        <v>162</v>
      </c>
      <c r="G26" s="276" t="s">
        <v>250</v>
      </c>
      <c r="H26" s="276" t="s">
        <v>253</v>
      </c>
      <c r="I26" s="277">
        <v>1</v>
      </c>
      <c r="J26" s="277">
        <v>1</v>
      </c>
    </row>
    <row r="27" spans="1:10" s="185" customFormat="1" ht="23.25">
      <c r="A27" s="276">
        <v>20</v>
      </c>
      <c r="B27" s="272" t="s">
        <v>353</v>
      </c>
      <c r="C27" s="288" t="s">
        <v>205</v>
      </c>
      <c r="D27" s="276" t="s">
        <v>433</v>
      </c>
      <c r="E27" s="272" t="s">
        <v>176</v>
      </c>
      <c r="F27" s="276" t="s">
        <v>159</v>
      </c>
      <c r="G27" s="276" t="s">
        <v>250</v>
      </c>
      <c r="H27" s="276" t="s">
        <v>336</v>
      </c>
      <c r="I27" s="277">
        <v>1</v>
      </c>
      <c r="J27" s="277">
        <v>1</v>
      </c>
    </row>
    <row r="28" spans="1:11" s="214" customFormat="1" ht="42">
      <c r="A28" s="134">
        <v>21</v>
      </c>
      <c r="B28" s="281" t="s">
        <v>452</v>
      </c>
      <c r="C28" s="281" t="s">
        <v>559</v>
      </c>
      <c r="D28" s="266" t="s">
        <v>450</v>
      </c>
      <c r="E28" s="275"/>
      <c r="F28" s="266" t="s">
        <v>420</v>
      </c>
      <c r="G28" s="267" t="s">
        <v>403</v>
      </c>
      <c r="H28" s="268" t="s">
        <v>460</v>
      </c>
      <c r="I28" s="269">
        <v>1</v>
      </c>
      <c r="J28" s="269">
        <v>1</v>
      </c>
      <c r="K28" s="213"/>
    </row>
    <row r="29" spans="1:11" s="214" customFormat="1" ht="42">
      <c r="A29" s="134">
        <v>22</v>
      </c>
      <c r="B29" s="281" t="s">
        <v>453</v>
      </c>
      <c r="C29" s="281" t="s">
        <v>559</v>
      </c>
      <c r="D29" s="266" t="s">
        <v>450</v>
      </c>
      <c r="E29" s="275"/>
      <c r="F29" s="266" t="s">
        <v>420</v>
      </c>
      <c r="G29" s="267" t="s">
        <v>403</v>
      </c>
      <c r="H29" s="268" t="s">
        <v>460</v>
      </c>
      <c r="I29" s="269">
        <v>1</v>
      </c>
      <c r="J29" s="269">
        <v>1</v>
      </c>
      <c r="K29" s="213"/>
    </row>
    <row r="30" spans="1:11" s="214" customFormat="1" ht="42">
      <c r="A30" s="134">
        <v>23</v>
      </c>
      <c r="B30" s="281" t="s">
        <v>454</v>
      </c>
      <c r="C30" s="281" t="s">
        <v>558</v>
      </c>
      <c r="D30" s="266" t="s">
        <v>450</v>
      </c>
      <c r="E30" s="275"/>
      <c r="F30" s="266" t="s">
        <v>420</v>
      </c>
      <c r="G30" s="267" t="s">
        <v>403</v>
      </c>
      <c r="H30" s="268" t="s">
        <v>460</v>
      </c>
      <c r="I30" s="269">
        <v>1</v>
      </c>
      <c r="J30" s="269">
        <v>1</v>
      </c>
      <c r="K30" s="213"/>
    </row>
    <row r="31" spans="1:11" s="214" customFormat="1" ht="42">
      <c r="A31" s="134">
        <v>24</v>
      </c>
      <c r="B31" s="281" t="s">
        <v>455</v>
      </c>
      <c r="C31" s="281" t="s">
        <v>558</v>
      </c>
      <c r="D31" s="266" t="s">
        <v>450</v>
      </c>
      <c r="E31" s="275"/>
      <c r="F31" s="266" t="s">
        <v>420</v>
      </c>
      <c r="G31" s="267" t="s">
        <v>403</v>
      </c>
      <c r="H31" s="268" t="s">
        <v>460</v>
      </c>
      <c r="I31" s="269">
        <v>1</v>
      </c>
      <c r="J31" s="269">
        <v>1</v>
      </c>
      <c r="K31" s="213"/>
    </row>
    <row r="32" spans="1:11" s="214" customFormat="1" ht="42">
      <c r="A32" s="413">
        <v>25</v>
      </c>
      <c r="B32" s="414" t="s">
        <v>456</v>
      </c>
      <c r="C32" s="414" t="s">
        <v>67</v>
      </c>
      <c r="D32" s="425" t="s">
        <v>450</v>
      </c>
      <c r="E32" s="275"/>
      <c r="F32" s="266" t="s">
        <v>420</v>
      </c>
      <c r="G32" s="267" t="s">
        <v>403</v>
      </c>
      <c r="H32" s="268" t="s">
        <v>460</v>
      </c>
      <c r="I32" s="269">
        <v>1</v>
      </c>
      <c r="J32" s="269">
        <v>1</v>
      </c>
      <c r="K32" s="213"/>
    </row>
    <row r="33" spans="1:11" s="214" customFormat="1" ht="42">
      <c r="A33" s="413"/>
      <c r="B33" s="414"/>
      <c r="C33" s="414"/>
      <c r="D33" s="425"/>
      <c r="E33" s="275"/>
      <c r="F33" s="266" t="s">
        <v>451</v>
      </c>
      <c r="G33" s="267" t="s">
        <v>403</v>
      </c>
      <c r="H33" s="268" t="s">
        <v>461</v>
      </c>
      <c r="I33" s="269" t="s">
        <v>412</v>
      </c>
      <c r="J33" s="269">
        <v>1</v>
      </c>
      <c r="K33" s="213"/>
    </row>
    <row r="34" spans="1:11" s="214" customFormat="1" ht="42">
      <c r="A34" s="134">
        <v>26</v>
      </c>
      <c r="B34" s="273" t="s">
        <v>457</v>
      </c>
      <c r="C34" s="281" t="s">
        <v>67</v>
      </c>
      <c r="D34" s="266" t="s">
        <v>450</v>
      </c>
      <c r="E34" s="275"/>
      <c r="F34" s="266" t="s">
        <v>168</v>
      </c>
      <c r="G34" s="267" t="s">
        <v>403</v>
      </c>
      <c r="H34" s="268" t="s">
        <v>462</v>
      </c>
      <c r="I34" s="269">
        <v>1</v>
      </c>
      <c r="J34" s="269">
        <v>1</v>
      </c>
      <c r="K34" s="213"/>
    </row>
    <row r="35" spans="1:11" s="214" customFormat="1" ht="42">
      <c r="A35" s="413">
        <v>27</v>
      </c>
      <c r="B35" s="423" t="s">
        <v>458</v>
      </c>
      <c r="C35" s="423" t="s">
        <v>558</v>
      </c>
      <c r="D35" s="425" t="s">
        <v>450</v>
      </c>
      <c r="E35" s="275"/>
      <c r="F35" s="266" t="s">
        <v>406</v>
      </c>
      <c r="G35" s="267" t="s">
        <v>403</v>
      </c>
      <c r="H35" s="268" t="s">
        <v>463</v>
      </c>
      <c r="I35" s="269">
        <v>1</v>
      </c>
      <c r="J35" s="269">
        <v>1</v>
      </c>
      <c r="K35" s="213"/>
    </row>
    <row r="36" spans="1:11" s="214" customFormat="1" ht="42">
      <c r="A36" s="413"/>
      <c r="B36" s="423"/>
      <c r="C36" s="423"/>
      <c r="D36" s="425"/>
      <c r="E36" s="275"/>
      <c r="F36" s="267" t="s">
        <v>193</v>
      </c>
      <c r="G36" s="267" t="s">
        <v>403</v>
      </c>
      <c r="H36" s="268" t="s">
        <v>464</v>
      </c>
      <c r="I36" s="269" t="s">
        <v>412</v>
      </c>
      <c r="J36" s="269">
        <v>1</v>
      </c>
      <c r="K36" s="213"/>
    </row>
    <row r="37" spans="1:11" s="214" customFormat="1" ht="42">
      <c r="A37" s="134">
        <v>28</v>
      </c>
      <c r="B37" s="281" t="s">
        <v>459</v>
      </c>
      <c r="C37" s="281" t="s">
        <v>558</v>
      </c>
      <c r="D37" s="266" t="s">
        <v>450</v>
      </c>
      <c r="E37" s="275"/>
      <c r="F37" s="267" t="s">
        <v>193</v>
      </c>
      <c r="G37" s="267" t="s">
        <v>403</v>
      </c>
      <c r="H37" s="268" t="s">
        <v>465</v>
      </c>
      <c r="I37" s="269">
        <v>1</v>
      </c>
      <c r="J37" s="269">
        <v>1</v>
      </c>
      <c r="K37" s="213"/>
    </row>
    <row r="38" spans="1:10" s="185" customFormat="1" ht="23.25">
      <c r="A38" s="276">
        <v>29</v>
      </c>
      <c r="B38" s="272" t="s">
        <v>359</v>
      </c>
      <c r="C38" s="288" t="s">
        <v>205</v>
      </c>
      <c r="D38" s="276" t="s">
        <v>450</v>
      </c>
      <c r="E38" s="272" t="s">
        <v>176</v>
      </c>
      <c r="F38" s="276" t="s">
        <v>159</v>
      </c>
      <c r="G38" s="276" t="s">
        <v>250</v>
      </c>
      <c r="H38" s="276" t="s">
        <v>336</v>
      </c>
      <c r="I38" s="277">
        <v>1</v>
      </c>
      <c r="J38" s="277">
        <v>1</v>
      </c>
    </row>
    <row r="39" spans="1:11" s="214" customFormat="1" ht="42">
      <c r="A39" s="134">
        <v>30</v>
      </c>
      <c r="B39" s="281" t="s">
        <v>469</v>
      </c>
      <c r="C39" s="281" t="s">
        <v>558</v>
      </c>
      <c r="D39" s="266" t="s">
        <v>466</v>
      </c>
      <c r="E39" s="275"/>
      <c r="F39" s="266" t="s">
        <v>168</v>
      </c>
      <c r="G39" s="267" t="s">
        <v>403</v>
      </c>
      <c r="H39" s="268" t="s">
        <v>474</v>
      </c>
      <c r="I39" s="269">
        <v>1</v>
      </c>
      <c r="J39" s="269">
        <v>1</v>
      </c>
      <c r="K39" s="213"/>
    </row>
    <row r="40" spans="1:11" s="214" customFormat="1" ht="42">
      <c r="A40" s="413">
        <v>31</v>
      </c>
      <c r="B40" s="423" t="s">
        <v>470</v>
      </c>
      <c r="C40" s="423" t="s">
        <v>558</v>
      </c>
      <c r="D40" s="425" t="s">
        <v>466</v>
      </c>
      <c r="E40" s="275"/>
      <c r="F40" s="266" t="s">
        <v>406</v>
      </c>
      <c r="G40" s="267" t="s">
        <v>403</v>
      </c>
      <c r="H40" s="268" t="s">
        <v>475</v>
      </c>
      <c r="I40" s="269">
        <v>1</v>
      </c>
      <c r="J40" s="269">
        <v>1</v>
      </c>
      <c r="K40" s="213"/>
    </row>
    <row r="41" spans="1:11" s="214" customFormat="1" ht="42">
      <c r="A41" s="413"/>
      <c r="B41" s="423"/>
      <c r="C41" s="423"/>
      <c r="D41" s="425"/>
      <c r="E41" s="275"/>
      <c r="F41" s="266" t="s">
        <v>407</v>
      </c>
      <c r="G41" s="267" t="s">
        <v>467</v>
      </c>
      <c r="H41" s="268" t="s">
        <v>476</v>
      </c>
      <c r="I41" s="269" t="s">
        <v>412</v>
      </c>
      <c r="J41" s="269">
        <v>1</v>
      </c>
      <c r="K41" s="213"/>
    </row>
    <row r="42" spans="1:11" s="214" customFormat="1" ht="42">
      <c r="A42" s="134">
        <v>32</v>
      </c>
      <c r="B42" s="281" t="s">
        <v>471</v>
      </c>
      <c r="C42" s="281" t="s">
        <v>558</v>
      </c>
      <c r="D42" s="266" t="s">
        <v>466</v>
      </c>
      <c r="E42" s="275"/>
      <c r="F42" s="266" t="s">
        <v>406</v>
      </c>
      <c r="G42" s="267" t="s">
        <v>403</v>
      </c>
      <c r="H42" s="268" t="s">
        <v>475</v>
      </c>
      <c r="I42" s="269">
        <v>1</v>
      </c>
      <c r="J42" s="269">
        <v>1</v>
      </c>
      <c r="K42" s="213"/>
    </row>
    <row r="43" spans="1:11" s="214" customFormat="1" ht="42">
      <c r="A43" s="134">
        <v>33</v>
      </c>
      <c r="B43" s="281" t="s">
        <v>472</v>
      </c>
      <c r="C43" s="281" t="s">
        <v>559</v>
      </c>
      <c r="D43" s="266" t="s">
        <v>466</v>
      </c>
      <c r="E43" s="275"/>
      <c r="F43" s="266" t="s">
        <v>406</v>
      </c>
      <c r="G43" s="267" t="s">
        <v>403</v>
      </c>
      <c r="H43" s="268" t="s">
        <v>475</v>
      </c>
      <c r="I43" s="269">
        <v>1</v>
      </c>
      <c r="J43" s="269">
        <v>1</v>
      </c>
      <c r="K43" s="213"/>
    </row>
    <row r="44" spans="1:11" s="214" customFormat="1" ht="42">
      <c r="A44" s="134">
        <v>34</v>
      </c>
      <c r="B44" s="281" t="s">
        <v>473</v>
      </c>
      <c r="C44" s="281" t="s">
        <v>558</v>
      </c>
      <c r="D44" s="266" t="s">
        <v>466</v>
      </c>
      <c r="E44" s="275"/>
      <c r="F44" s="266" t="s">
        <v>406</v>
      </c>
      <c r="G44" s="267" t="s">
        <v>403</v>
      </c>
      <c r="H44" s="268" t="s">
        <v>475</v>
      </c>
      <c r="I44" s="269">
        <v>1</v>
      </c>
      <c r="J44" s="269">
        <v>1</v>
      </c>
      <c r="K44" s="213"/>
    </row>
    <row r="45" spans="1:11" s="214" customFormat="1" ht="42">
      <c r="A45" s="134">
        <v>35</v>
      </c>
      <c r="B45" s="281" t="s">
        <v>479</v>
      </c>
      <c r="C45" s="281" t="s">
        <v>558</v>
      </c>
      <c r="D45" s="266" t="s">
        <v>466</v>
      </c>
      <c r="E45" s="275"/>
      <c r="F45" s="266" t="s">
        <v>406</v>
      </c>
      <c r="G45" s="267" t="s">
        <v>403</v>
      </c>
      <c r="H45" s="268" t="s">
        <v>475</v>
      </c>
      <c r="I45" s="269">
        <v>1</v>
      </c>
      <c r="J45" s="269">
        <v>1</v>
      </c>
      <c r="K45" s="213"/>
    </row>
    <row r="46" spans="1:11" s="214" customFormat="1" ht="23.25">
      <c r="A46" s="134">
        <v>36</v>
      </c>
      <c r="B46" s="281" t="s">
        <v>478</v>
      </c>
      <c r="C46" s="281" t="s">
        <v>558</v>
      </c>
      <c r="D46" s="266" t="s">
        <v>466</v>
      </c>
      <c r="E46" s="275"/>
      <c r="F46" s="266" t="s">
        <v>407</v>
      </c>
      <c r="G46" s="267" t="s">
        <v>468</v>
      </c>
      <c r="H46" s="268" t="s">
        <v>477</v>
      </c>
      <c r="I46" s="269">
        <v>1</v>
      </c>
      <c r="J46" s="269">
        <v>1</v>
      </c>
      <c r="K46" s="213"/>
    </row>
    <row r="47" spans="1:11" s="214" customFormat="1" ht="42">
      <c r="A47" s="134">
        <v>37</v>
      </c>
      <c r="B47" s="281" t="s">
        <v>519</v>
      </c>
      <c r="C47" s="281" t="s">
        <v>67</v>
      </c>
      <c r="D47" s="279" t="s">
        <v>466</v>
      </c>
      <c r="E47" s="273"/>
      <c r="F47" s="281" t="s">
        <v>520</v>
      </c>
      <c r="G47" s="276" t="s">
        <v>522</v>
      </c>
      <c r="H47" s="280" t="s">
        <v>521</v>
      </c>
      <c r="I47" s="269">
        <v>1</v>
      </c>
      <c r="J47" s="269">
        <v>1</v>
      </c>
      <c r="K47" s="213"/>
    </row>
    <row r="48" spans="1:10" s="185" customFormat="1" ht="42">
      <c r="A48" s="276">
        <v>38</v>
      </c>
      <c r="B48" s="272" t="s">
        <v>362</v>
      </c>
      <c r="C48" s="288" t="s">
        <v>205</v>
      </c>
      <c r="D48" s="276" t="s">
        <v>466</v>
      </c>
      <c r="E48" s="272" t="s">
        <v>349</v>
      </c>
      <c r="F48" s="276" t="s">
        <v>162</v>
      </c>
      <c r="G48" s="276" t="s">
        <v>250</v>
      </c>
      <c r="H48" s="276" t="s">
        <v>338</v>
      </c>
      <c r="I48" s="277">
        <v>1</v>
      </c>
      <c r="J48" s="277">
        <v>1</v>
      </c>
    </row>
    <row r="49" spans="1:10" s="185" customFormat="1" ht="42">
      <c r="A49" s="276">
        <v>39</v>
      </c>
      <c r="B49" s="272" t="s">
        <v>363</v>
      </c>
      <c r="C49" s="288" t="s">
        <v>205</v>
      </c>
      <c r="D49" s="276" t="s">
        <v>466</v>
      </c>
      <c r="E49" s="272" t="s">
        <v>349</v>
      </c>
      <c r="F49" s="276" t="s">
        <v>162</v>
      </c>
      <c r="G49" s="276" t="s">
        <v>250</v>
      </c>
      <c r="H49" s="276" t="s">
        <v>253</v>
      </c>
      <c r="I49" s="277">
        <v>1</v>
      </c>
      <c r="J49" s="277">
        <v>1</v>
      </c>
    </row>
    <row r="50" spans="1:10" s="185" customFormat="1" ht="23.25">
      <c r="A50" s="276">
        <v>40</v>
      </c>
      <c r="B50" s="272" t="s">
        <v>354</v>
      </c>
      <c r="C50" s="288" t="s">
        <v>205</v>
      </c>
      <c r="D50" s="276" t="s">
        <v>466</v>
      </c>
      <c r="E50" s="272" t="s">
        <v>176</v>
      </c>
      <c r="F50" s="276" t="s">
        <v>159</v>
      </c>
      <c r="G50" s="276" t="s">
        <v>250</v>
      </c>
      <c r="H50" s="276" t="s">
        <v>336</v>
      </c>
      <c r="I50" s="277">
        <v>1</v>
      </c>
      <c r="J50" s="277">
        <v>1</v>
      </c>
    </row>
    <row r="51" spans="1:10" s="185" customFormat="1" ht="23.25">
      <c r="A51" s="276">
        <v>41</v>
      </c>
      <c r="B51" s="272" t="s">
        <v>355</v>
      </c>
      <c r="C51" s="288" t="s">
        <v>205</v>
      </c>
      <c r="D51" s="276" t="s">
        <v>466</v>
      </c>
      <c r="E51" s="272" t="s">
        <v>176</v>
      </c>
      <c r="F51" s="276" t="s">
        <v>159</v>
      </c>
      <c r="G51" s="276" t="s">
        <v>250</v>
      </c>
      <c r="H51" s="276" t="s">
        <v>336</v>
      </c>
      <c r="I51" s="277">
        <v>1</v>
      </c>
      <c r="J51" s="277">
        <v>1</v>
      </c>
    </row>
    <row r="52" spans="1:10" s="185" customFormat="1" ht="23.25">
      <c r="A52" s="276">
        <v>42</v>
      </c>
      <c r="B52" s="272" t="s">
        <v>356</v>
      </c>
      <c r="C52" s="288" t="s">
        <v>205</v>
      </c>
      <c r="D52" s="276" t="s">
        <v>466</v>
      </c>
      <c r="E52" s="272" t="s">
        <v>176</v>
      </c>
      <c r="F52" s="276" t="s">
        <v>159</v>
      </c>
      <c r="G52" s="276" t="s">
        <v>250</v>
      </c>
      <c r="H52" s="276" t="s">
        <v>336</v>
      </c>
      <c r="I52" s="277">
        <v>1</v>
      </c>
      <c r="J52" s="277">
        <v>1</v>
      </c>
    </row>
    <row r="53" spans="1:10" s="185" customFormat="1" ht="23.25">
      <c r="A53" s="276">
        <v>43</v>
      </c>
      <c r="B53" s="272" t="s">
        <v>357</v>
      </c>
      <c r="C53" s="288" t="s">
        <v>205</v>
      </c>
      <c r="D53" s="276" t="s">
        <v>466</v>
      </c>
      <c r="E53" s="272" t="s">
        <v>176</v>
      </c>
      <c r="F53" s="276" t="s">
        <v>159</v>
      </c>
      <c r="G53" s="276" t="s">
        <v>250</v>
      </c>
      <c r="H53" s="276" t="s">
        <v>336</v>
      </c>
      <c r="I53" s="277">
        <v>1</v>
      </c>
      <c r="J53" s="277">
        <v>1</v>
      </c>
    </row>
    <row r="54" spans="1:11" s="214" customFormat="1" ht="42">
      <c r="A54" s="134">
        <v>44</v>
      </c>
      <c r="B54" s="265" t="s">
        <v>482</v>
      </c>
      <c r="C54" s="265" t="s">
        <v>559</v>
      </c>
      <c r="D54" s="134" t="s">
        <v>480</v>
      </c>
      <c r="E54" s="275"/>
      <c r="F54" s="266" t="s">
        <v>421</v>
      </c>
      <c r="G54" s="267" t="s">
        <v>403</v>
      </c>
      <c r="H54" s="268" t="s">
        <v>485</v>
      </c>
      <c r="I54" s="269">
        <v>1</v>
      </c>
      <c r="J54" s="269">
        <v>1</v>
      </c>
      <c r="K54" s="213"/>
    </row>
    <row r="55" spans="1:11" s="214" customFormat="1" ht="23.25">
      <c r="A55" s="134">
        <v>45</v>
      </c>
      <c r="B55" s="265" t="s">
        <v>483</v>
      </c>
      <c r="C55" s="265" t="s">
        <v>67</v>
      </c>
      <c r="D55" s="134" t="s">
        <v>480</v>
      </c>
      <c r="E55" s="275"/>
      <c r="F55" s="266" t="s">
        <v>404</v>
      </c>
      <c r="G55" s="267" t="s">
        <v>481</v>
      </c>
      <c r="H55" s="268" t="s">
        <v>486</v>
      </c>
      <c r="I55" s="269">
        <v>1</v>
      </c>
      <c r="J55" s="269">
        <v>1</v>
      </c>
      <c r="K55" s="213"/>
    </row>
    <row r="56" spans="1:11" s="214" customFormat="1" ht="42">
      <c r="A56" s="134">
        <v>46</v>
      </c>
      <c r="B56" s="265" t="s">
        <v>484</v>
      </c>
      <c r="C56" s="265" t="s">
        <v>67</v>
      </c>
      <c r="D56" s="134" t="s">
        <v>480</v>
      </c>
      <c r="E56" s="275"/>
      <c r="F56" s="266" t="s">
        <v>407</v>
      </c>
      <c r="G56" s="267" t="s">
        <v>467</v>
      </c>
      <c r="H56" s="268" t="s">
        <v>476</v>
      </c>
      <c r="I56" s="269">
        <v>1</v>
      </c>
      <c r="J56" s="269">
        <v>1</v>
      </c>
      <c r="K56" s="213"/>
    </row>
    <row r="57" spans="1:11" s="214" customFormat="1" ht="63">
      <c r="A57" s="134">
        <v>47</v>
      </c>
      <c r="B57" s="278" t="s">
        <v>523</v>
      </c>
      <c r="C57" s="278" t="s">
        <v>67</v>
      </c>
      <c r="D57" s="279" t="s">
        <v>480</v>
      </c>
      <c r="E57" s="273" t="s">
        <v>524</v>
      </c>
      <c r="F57" s="276" t="s">
        <v>210</v>
      </c>
      <c r="G57" s="276" t="s">
        <v>508</v>
      </c>
      <c r="H57" s="282">
        <v>235115</v>
      </c>
      <c r="I57" s="269">
        <v>1</v>
      </c>
      <c r="J57" s="269">
        <v>1</v>
      </c>
      <c r="K57" s="213"/>
    </row>
    <row r="58" spans="1:11" s="214" customFormat="1" ht="42">
      <c r="A58" s="134">
        <v>48</v>
      </c>
      <c r="B58" s="278" t="s">
        <v>525</v>
      </c>
      <c r="C58" s="278" t="s">
        <v>67</v>
      </c>
      <c r="D58" s="279" t="s">
        <v>480</v>
      </c>
      <c r="E58" s="281" t="s">
        <v>526</v>
      </c>
      <c r="F58" s="276" t="s">
        <v>527</v>
      </c>
      <c r="G58" s="276" t="s">
        <v>508</v>
      </c>
      <c r="H58" s="282">
        <v>236767</v>
      </c>
      <c r="I58" s="269">
        <v>1</v>
      </c>
      <c r="J58" s="269">
        <v>1</v>
      </c>
      <c r="K58" s="213"/>
    </row>
    <row r="59" spans="1:11" s="214" customFormat="1" ht="42">
      <c r="A59" s="413">
        <v>49</v>
      </c>
      <c r="B59" s="414" t="s">
        <v>497</v>
      </c>
      <c r="C59" s="414" t="s">
        <v>558</v>
      </c>
      <c r="D59" s="413" t="s">
        <v>487</v>
      </c>
      <c r="E59" s="275"/>
      <c r="F59" s="283" t="s">
        <v>489</v>
      </c>
      <c r="G59" s="267" t="s">
        <v>488</v>
      </c>
      <c r="H59" s="268" t="s">
        <v>502</v>
      </c>
      <c r="I59" s="269">
        <v>1</v>
      </c>
      <c r="J59" s="269">
        <v>1</v>
      </c>
      <c r="K59" s="213"/>
    </row>
    <row r="60" spans="1:11" s="214" customFormat="1" ht="42">
      <c r="A60" s="413"/>
      <c r="B60" s="414"/>
      <c r="C60" s="414"/>
      <c r="D60" s="413"/>
      <c r="E60" s="275"/>
      <c r="F60" s="266" t="s">
        <v>168</v>
      </c>
      <c r="G60" s="267" t="s">
        <v>490</v>
      </c>
      <c r="H60" s="268" t="s">
        <v>503</v>
      </c>
      <c r="I60" s="268" t="s">
        <v>412</v>
      </c>
      <c r="J60" s="269">
        <v>1</v>
      </c>
      <c r="K60" s="213"/>
    </row>
    <row r="61" spans="1:11" s="214" customFormat="1" ht="63">
      <c r="A61" s="413"/>
      <c r="B61" s="414"/>
      <c r="C61" s="414"/>
      <c r="D61" s="413"/>
      <c r="E61" s="275"/>
      <c r="F61" s="266" t="s">
        <v>406</v>
      </c>
      <c r="G61" s="267" t="s">
        <v>435</v>
      </c>
      <c r="H61" s="268" t="s">
        <v>426</v>
      </c>
      <c r="I61" s="268" t="s">
        <v>412</v>
      </c>
      <c r="J61" s="269">
        <v>1</v>
      </c>
      <c r="K61" s="213"/>
    </row>
    <row r="62" spans="1:11" s="214" customFormat="1" ht="42">
      <c r="A62" s="134">
        <v>50</v>
      </c>
      <c r="B62" s="265" t="s">
        <v>498</v>
      </c>
      <c r="C62" s="265" t="s">
        <v>67</v>
      </c>
      <c r="D62" s="134" t="s">
        <v>487</v>
      </c>
      <c r="E62" s="275"/>
      <c r="F62" s="266" t="s">
        <v>406</v>
      </c>
      <c r="G62" s="267" t="s">
        <v>488</v>
      </c>
      <c r="H62" s="268" t="s">
        <v>415</v>
      </c>
      <c r="I62" s="269">
        <v>1</v>
      </c>
      <c r="J62" s="269">
        <v>1</v>
      </c>
      <c r="K62" s="213"/>
    </row>
    <row r="63" spans="1:11" s="214" customFormat="1" ht="63">
      <c r="A63" s="134">
        <v>51</v>
      </c>
      <c r="B63" s="265" t="s">
        <v>499</v>
      </c>
      <c r="C63" s="265" t="s">
        <v>558</v>
      </c>
      <c r="D63" s="134" t="s">
        <v>487</v>
      </c>
      <c r="E63" s="275"/>
      <c r="F63" s="266" t="s">
        <v>407</v>
      </c>
      <c r="G63" s="267" t="s">
        <v>422</v>
      </c>
      <c r="H63" s="268" t="s">
        <v>448</v>
      </c>
      <c r="I63" s="269">
        <v>1</v>
      </c>
      <c r="J63" s="269">
        <v>1</v>
      </c>
      <c r="K63" s="213"/>
    </row>
    <row r="64" spans="1:11" s="214" customFormat="1" ht="23.25">
      <c r="A64" s="413">
        <v>52</v>
      </c>
      <c r="B64" s="429" t="s">
        <v>500</v>
      </c>
      <c r="C64" s="430" t="s">
        <v>559</v>
      </c>
      <c r="D64" s="431" t="s">
        <v>487</v>
      </c>
      <c r="E64" s="275"/>
      <c r="F64" s="279" t="s">
        <v>492</v>
      </c>
      <c r="G64" s="279" t="s">
        <v>491</v>
      </c>
      <c r="H64" s="280" t="s">
        <v>504</v>
      </c>
      <c r="I64" s="269">
        <v>1</v>
      </c>
      <c r="J64" s="269">
        <v>1</v>
      </c>
      <c r="K64" s="213"/>
    </row>
    <row r="65" spans="1:11" s="214" customFormat="1" ht="23.25">
      <c r="A65" s="413"/>
      <c r="B65" s="429"/>
      <c r="C65" s="430"/>
      <c r="D65" s="431"/>
      <c r="E65" s="275"/>
      <c r="F65" s="279" t="s">
        <v>494</v>
      </c>
      <c r="G65" s="279" t="s">
        <v>493</v>
      </c>
      <c r="H65" s="280" t="s">
        <v>505</v>
      </c>
      <c r="I65" s="269" t="s">
        <v>412</v>
      </c>
      <c r="J65" s="269">
        <v>1</v>
      </c>
      <c r="K65" s="213"/>
    </row>
    <row r="66" spans="1:11" s="214" customFormat="1" ht="42">
      <c r="A66" s="134">
        <v>53</v>
      </c>
      <c r="B66" s="262" t="s">
        <v>501</v>
      </c>
      <c r="C66" s="278"/>
      <c r="D66" s="279" t="s">
        <v>487</v>
      </c>
      <c r="E66" s="275"/>
      <c r="F66" s="279" t="s">
        <v>496</v>
      </c>
      <c r="G66" s="267" t="s">
        <v>495</v>
      </c>
      <c r="H66" s="280" t="s">
        <v>506</v>
      </c>
      <c r="I66" s="269">
        <v>1</v>
      </c>
      <c r="J66" s="269">
        <v>1</v>
      </c>
      <c r="K66" s="213"/>
    </row>
    <row r="67" spans="1:11" s="214" customFormat="1" ht="42">
      <c r="A67" s="134">
        <v>54</v>
      </c>
      <c r="B67" s="278" t="s">
        <v>528</v>
      </c>
      <c r="C67" s="278" t="s">
        <v>558</v>
      </c>
      <c r="D67" s="279" t="s">
        <v>487</v>
      </c>
      <c r="E67" s="273" t="s">
        <v>529</v>
      </c>
      <c r="F67" s="276" t="s">
        <v>193</v>
      </c>
      <c r="G67" s="276" t="s">
        <v>508</v>
      </c>
      <c r="H67" s="280" t="s">
        <v>530</v>
      </c>
      <c r="I67" s="269">
        <v>1</v>
      </c>
      <c r="J67" s="269">
        <v>1</v>
      </c>
      <c r="K67" s="213"/>
    </row>
    <row r="68" spans="1:11" s="214" customFormat="1" ht="23.25">
      <c r="A68" s="134">
        <v>55</v>
      </c>
      <c r="B68" s="278" t="s">
        <v>531</v>
      </c>
      <c r="C68" s="278" t="s">
        <v>67</v>
      </c>
      <c r="D68" s="279" t="s">
        <v>487</v>
      </c>
      <c r="E68" s="273" t="s">
        <v>553</v>
      </c>
      <c r="F68" s="276" t="s">
        <v>436</v>
      </c>
      <c r="G68" s="276" t="s">
        <v>508</v>
      </c>
      <c r="H68" s="280" t="s">
        <v>532</v>
      </c>
      <c r="I68" s="269">
        <v>1</v>
      </c>
      <c r="J68" s="269">
        <v>1</v>
      </c>
      <c r="K68" s="213"/>
    </row>
    <row r="69" spans="1:11" s="214" customFormat="1" ht="23.25">
      <c r="A69" s="134">
        <v>56</v>
      </c>
      <c r="B69" s="281" t="s">
        <v>533</v>
      </c>
      <c r="C69" s="281" t="s">
        <v>67</v>
      </c>
      <c r="D69" s="279" t="s">
        <v>487</v>
      </c>
      <c r="E69" s="273" t="s">
        <v>552</v>
      </c>
      <c r="F69" s="276" t="s">
        <v>210</v>
      </c>
      <c r="G69" s="276" t="s">
        <v>508</v>
      </c>
      <c r="H69" s="280" t="s">
        <v>534</v>
      </c>
      <c r="I69" s="269">
        <v>1</v>
      </c>
      <c r="J69" s="269">
        <v>1</v>
      </c>
      <c r="K69" s="213"/>
    </row>
    <row r="70" spans="1:11" s="214" customFormat="1" ht="42">
      <c r="A70" s="134">
        <v>57</v>
      </c>
      <c r="B70" s="281" t="s">
        <v>535</v>
      </c>
      <c r="C70" s="281" t="s">
        <v>67</v>
      </c>
      <c r="D70" s="279" t="s">
        <v>487</v>
      </c>
      <c r="E70" s="273" t="s">
        <v>536</v>
      </c>
      <c r="F70" s="276" t="s">
        <v>421</v>
      </c>
      <c r="G70" s="276" t="s">
        <v>508</v>
      </c>
      <c r="H70" s="280" t="s">
        <v>537</v>
      </c>
      <c r="I70" s="269">
        <v>1</v>
      </c>
      <c r="J70" s="269">
        <v>1</v>
      </c>
      <c r="K70" s="213"/>
    </row>
    <row r="71" spans="1:11" s="214" customFormat="1" ht="23.25">
      <c r="A71" s="134">
        <v>58</v>
      </c>
      <c r="B71" s="281" t="s">
        <v>538</v>
      </c>
      <c r="C71" s="281" t="s">
        <v>67</v>
      </c>
      <c r="D71" s="279" t="s">
        <v>487</v>
      </c>
      <c r="E71" s="273" t="s">
        <v>551</v>
      </c>
      <c r="F71" s="276" t="s">
        <v>210</v>
      </c>
      <c r="G71" s="276" t="s">
        <v>508</v>
      </c>
      <c r="H71" s="280" t="s">
        <v>539</v>
      </c>
      <c r="I71" s="269">
        <v>1</v>
      </c>
      <c r="J71" s="269">
        <v>1</v>
      </c>
      <c r="K71" s="213"/>
    </row>
    <row r="72" spans="1:11" s="214" customFormat="1" ht="23.25">
      <c r="A72" s="134">
        <v>59</v>
      </c>
      <c r="B72" s="281" t="s">
        <v>540</v>
      </c>
      <c r="C72" s="281" t="s">
        <v>67</v>
      </c>
      <c r="D72" s="279" t="s">
        <v>487</v>
      </c>
      <c r="E72" s="273" t="s">
        <v>550</v>
      </c>
      <c r="F72" s="276" t="s">
        <v>436</v>
      </c>
      <c r="G72" s="276" t="s">
        <v>508</v>
      </c>
      <c r="H72" s="280" t="s">
        <v>541</v>
      </c>
      <c r="I72" s="269">
        <v>1</v>
      </c>
      <c r="J72" s="269">
        <v>1</v>
      </c>
      <c r="K72" s="213"/>
    </row>
    <row r="73" spans="1:11" s="214" customFormat="1" ht="23.25">
      <c r="A73" s="134">
        <v>60</v>
      </c>
      <c r="B73" s="281" t="s">
        <v>542</v>
      </c>
      <c r="C73" s="281"/>
      <c r="D73" s="279" t="s">
        <v>487</v>
      </c>
      <c r="E73" s="273" t="s">
        <v>550</v>
      </c>
      <c r="F73" s="276" t="s">
        <v>436</v>
      </c>
      <c r="G73" s="276" t="s">
        <v>508</v>
      </c>
      <c r="H73" s="280" t="s">
        <v>543</v>
      </c>
      <c r="I73" s="269">
        <v>1</v>
      </c>
      <c r="J73" s="269">
        <v>1</v>
      </c>
      <c r="K73" s="213"/>
    </row>
    <row r="74" spans="1:11" s="214" customFormat="1" ht="42">
      <c r="A74" s="134">
        <v>61</v>
      </c>
      <c r="B74" s="281" t="s">
        <v>544</v>
      </c>
      <c r="C74" s="281" t="s">
        <v>67</v>
      </c>
      <c r="D74" s="279" t="s">
        <v>487</v>
      </c>
      <c r="E74" s="273" t="s">
        <v>549</v>
      </c>
      <c r="F74" s="276" t="s">
        <v>210</v>
      </c>
      <c r="G74" s="276" t="s">
        <v>508</v>
      </c>
      <c r="H74" s="280" t="s">
        <v>545</v>
      </c>
      <c r="I74" s="269">
        <v>1</v>
      </c>
      <c r="J74" s="269">
        <v>1</v>
      </c>
      <c r="K74" s="213"/>
    </row>
    <row r="75" spans="1:11" s="214" customFormat="1" ht="23.25">
      <c r="A75" s="134">
        <v>62</v>
      </c>
      <c r="B75" s="281" t="s">
        <v>546</v>
      </c>
      <c r="C75" s="281" t="s">
        <v>67</v>
      </c>
      <c r="D75" s="279" t="s">
        <v>487</v>
      </c>
      <c r="E75" s="273" t="s">
        <v>548</v>
      </c>
      <c r="F75" s="276" t="s">
        <v>243</v>
      </c>
      <c r="G75" s="276" t="s">
        <v>508</v>
      </c>
      <c r="H75" s="280" t="s">
        <v>547</v>
      </c>
      <c r="I75" s="269">
        <v>1</v>
      </c>
      <c r="J75" s="269">
        <v>1</v>
      </c>
      <c r="K75" s="213"/>
    </row>
    <row r="76" spans="1:10" s="185" customFormat="1" ht="23.25">
      <c r="A76" s="276">
        <v>63</v>
      </c>
      <c r="B76" s="272" t="s">
        <v>350</v>
      </c>
      <c r="C76" s="288" t="s">
        <v>205</v>
      </c>
      <c r="D76" s="279" t="s">
        <v>487</v>
      </c>
      <c r="E76" s="272" t="s">
        <v>176</v>
      </c>
      <c r="F76" s="276" t="s">
        <v>159</v>
      </c>
      <c r="G76" s="276" t="s">
        <v>250</v>
      </c>
      <c r="H76" s="276" t="s">
        <v>336</v>
      </c>
      <c r="I76" s="277">
        <v>1</v>
      </c>
      <c r="J76" s="277">
        <v>1</v>
      </c>
    </row>
    <row r="77" spans="1:10" s="185" customFormat="1" ht="23.25">
      <c r="A77" s="276">
        <v>64</v>
      </c>
      <c r="B77" s="272" t="s">
        <v>351</v>
      </c>
      <c r="C77" s="288" t="s">
        <v>205</v>
      </c>
      <c r="D77" s="279" t="s">
        <v>487</v>
      </c>
      <c r="E77" s="272" t="s">
        <v>176</v>
      </c>
      <c r="F77" s="276" t="s">
        <v>159</v>
      </c>
      <c r="G77" s="276" t="s">
        <v>250</v>
      </c>
      <c r="H77" s="276" t="s">
        <v>336</v>
      </c>
      <c r="I77" s="277">
        <v>1</v>
      </c>
      <c r="J77" s="277">
        <v>1</v>
      </c>
    </row>
    <row r="78" spans="1:10" s="185" customFormat="1" ht="23.25">
      <c r="A78" s="276">
        <v>65</v>
      </c>
      <c r="B78" s="272" t="s">
        <v>352</v>
      </c>
      <c r="C78" s="288" t="s">
        <v>205</v>
      </c>
      <c r="D78" s="279" t="s">
        <v>487</v>
      </c>
      <c r="E78" s="272" t="s">
        <v>176</v>
      </c>
      <c r="F78" s="276" t="s">
        <v>159</v>
      </c>
      <c r="G78" s="276" t="s">
        <v>250</v>
      </c>
      <c r="H78" s="276" t="s">
        <v>336</v>
      </c>
      <c r="I78" s="277">
        <v>1</v>
      </c>
      <c r="J78" s="277">
        <v>1</v>
      </c>
    </row>
    <row r="79" spans="1:10" s="185" customFormat="1" ht="23.25">
      <c r="A79" s="276">
        <v>66</v>
      </c>
      <c r="B79" s="272" t="s">
        <v>360</v>
      </c>
      <c r="C79" s="288" t="s">
        <v>205</v>
      </c>
      <c r="D79" s="279" t="s">
        <v>487</v>
      </c>
      <c r="E79" s="272" t="s">
        <v>251</v>
      </c>
      <c r="F79" s="276" t="s">
        <v>252</v>
      </c>
      <c r="G79" s="276" t="s">
        <v>250</v>
      </c>
      <c r="H79" s="276" t="s">
        <v>337</v>
      </c>
      <c r="I79" s="277">
        <v>1</v>
      </c>
      <c r="J79" s="277">
        <v>1</v>
      </c>
    </row>
    <row r="80" spans="1:10" s="185" customFormat="1" ht="23.25">
      <c r="A80" s="276">
        <v>67</v>
      </c>
      <c r="B80" s="272" t="s">
        <v>361</v>
      </c>
      <c r="C80" s="288" t="s">
        <v>205</v>
      </c>
      <c r="D80" s="279" t="s">
        <v>487</v>
      </c>
      <c r="E80" s="272" t="s">
        <v>251</v>
      </c>
      <c r="F80" s="276" t="s">
        <v>252</v>
      </c>
      <c r="G80" s="276" t="s">
        <v>250</v>
      </c>
      <c r="H80" s="276" t="s">
        <v>337</v>
      </c>
      <c r="I80" s="277">
        <v>1</v>
      </c>
      <c r="J80" s="277">
        <v>1</v>
      </c>
    </row>
    <row r="81" spans="1:10" s="185" customFormat="1" ht="42">
      <c r="A81" s="276">
        <v>68</v>
      </c>
      <c r="B81" s="272" t="s">
        <v>365</v>
      </c>
      <c r="C81" s="288" t="s">
        <v>205</v>
      </c>
      <c r="D81" s="279" t="s">
        <v>487</v>
      </c>
      <c r="E81" s="272" t="s">
        <v>349</v>
      </c>
      <c r="F81" s="276" t="s">
        <v>162</v>
      </c>
      <c r="G81" s="276" t="s">
        <v>250</v>
      </c>
      <c r="H81" s="276" t="s">
        <v>253</v>
      </c>
      <c r="I81" s="277">
        <v>1</v>
      </c>
      <c r="J81" s="277">
        <v>1</v>
      </c>
    </row>
    <row r="82" spans="1:11" ht="26.25" customHeight="1">
      <c r="A82" s="407" t="s">
        <v>555</v>
      </c>
      <c r="B82" s="408"/>
      <c r="C82" s="408"/>
      <c r="D82" s="408"/>
      <c r="E82" s="408"/>
      <c r="F82" s="408"/>
      <c r="G82" s="408"/>
      <c r="H82" s="409"/>
      <c r="I82" s="285">
        <f>SUM(I4:I81)</f>
        <v>68</v>
      </c>
      <c r="J82" s="287">
        <f>SUM(J4:J81)</f>
        <v>78</v>
      </c>
      <c r="K82" s="215"/>
    </row>
    <row r="83" spans="1:10" ht="27" customHeight="1">
      <c r="A83" s="352" t="s">
        <v>65</v>
      </c>
      <c r="B83" s="353"/>
      <c r="C83" s="83"/>
      <c r="D83" s="176"/>
      <c r="E83" s="83"/>
      <c r="F83" s="176"/>
      <c r="G83" s="176"/>
      <c r="H83" s="432" t="s">
        <v>116</v>
      </c>
      <c r="I83" s="432"/>
      <c r="J83" s="433"/>
    </row>
    <row r="84" spans="1:10" ht="23.25" customHeight="1">
      <c r="A84" s="426" t="s">
        <v>127</v>
      </c>
      <c r="B84" s="427"/>
      <c r="C84" s="427"/>
      <c r="D84" s="427"/>
      <c r="E84" s="427"/>
      <c r="F84" s="427"/>
      <c r="G84" s="427"/>
      <c r="H84" s="427"/>
      <c r="I84" s="427"/>
      <c r="J84" s="428"/>
    </row>
    <row r="85" spans="1:10" ht="23.25">
      <c r="A85" s="417" t="s">
        <v>23</v>
      </c>
      <c r="B85" s="417"/>
      <c r="C85" s="417"/>
      <c r="D85" s="417"/>
      <c r="E85" s="417"/>
      <c r="F85" s="417"/>
      <c r="G85" s="420" t="s">
        <v>138</v>
      </c>
      <c r="H85" s="420"/>
      <c r="I85" s="420"/>
      <c r="J85" s="420"/>
    </row>
    <row r="86" spans="1:10" ht="23.25">
      <c r="A86" s="417" t="s">
        <v>117</v>
      </c>
      <c r="B86" s="417"/>
      <c r="C86" s="417"/>
      <c r="D86" s="417"/>
      <c r="E86" s="417"/>
      <c r="F86" s="417"/>
      <c r="H86" s="421" t="s">
        <v>139</v>
      </c>
      <c r="I86" s="421"/>
      <c r="J86" s="421"/>
    </row>
    <row r="87" spans="1:10" ht="23.25">
      <c r="A87" s="417" t="s">
        <v>137</v>
      </c>
      <c r="B87" s="417"/>
      <c r="C87" s="417"/>
      <c r="D87" s="417"/>
      <c r="E87" s="417"/>
      <c r="F87" s="417"/>
      <c r="G87" s="418" t="s">
        <v>566</v>
      </c>
      <c r="H87" s="418"/>
      <c r="I87" s="418"/>
      <c r="J87" s="418"/>
    </row>
    <row r="88" spans="1:6" ht="23.25">
      <c r="A88" s="419"/>
      <c r="B88" s="419"/>
      <c r="C88" s="419"/>
      <c r="D88" s="419"/>
      <c r="E88" s="419"/>
      <c r="F88" s="419"/>
    </row>
  </sheetData>
  <sheetProtection/>
  <mergeCells count="50">
    <mergeCell ref="A84:J84"/>
    <mergeCell ref="D59:D61"/>
    <mergeCell ref="A64:A65"/>
    <mergeCell ref="B64:B65"/>
    <mergeCell ref="C64:C65"/>
    <mergeCell ref="D64:D65"/>
    <mergeCell ref="A59:A61"/>
    <mergeCell ref="B59:B61"/>
    <mergeCell ref="C59:C61"/>
    <mergeCell ref="H83:J83"/>
    <mergeCell ref="A40:A41"/>
    <mergeCell ref="B40:B41"/>
    <mergeCell ref="C40:C41"/>
    <mergeCell ref="D40:D41"/>
    <mergeCell ref="A32:A33"/>
    <mergeCell ref="B32:B33"/>
    <mergeCell ref="C32:C33"/>
    <mergeCell ref="A35:A36"/>
    <mergeCell ref="B35:B36"/>
    <mergeCell ref="C35:C36"/>
    <mergeCell ref="A22:A23"/>
    <mergeCell ref="B22:B23"/>
    <mergeCell ref="C22:C23"/>
    <mergeCell ref="D32:D33"/>
    <mergeCell ref="D35:D36"/>
    <mergeCell ref="A4:A5"/>
    <mergeCell ref="B4:B5"/>
    <mergeCell ref="C4:C5"/>
    <mergeCell ref="D22:D23"/>
    <mergeCell ref="A14:A15"/>
    <mergeCell ref="B14:B15"/>
    <mergeCell ref="C14:C15"/>
    <mergeCell ref="D14:D15"/>
    <mergeCell ref="A87:F87"/>
    <mergeCell ref="G87:J87"/>
    <mergeCell ref="A88:F88"/>
    <mergeCell ref="A85:F85"/>
    <mergeCell ref="G85:J85"/>
    <mergeCell ref="A86:F86"/>
    <mergeCell ref="H86:J86"/>
    <mergeCell ref="A83:B83"/>
    <mergeCell ref="A82:H82"/>
    <mergeCell ref="A1:J1"/>
    <mergeCell ref="H2:J2"/>
    <mergeCell ref="A2:B2"/>
    <mergeCell ref="D4:D5"/>
    <mergeCell ref="A11:A12"/>
    <mergeCell ref="B11:B12"/>
    <mergeCell ref="C11:C12"/>
    <mergeCell ref="D11:D12"/>
  </mergeCells>
  <printOptions/>
  <pageMargins left="1.02" right="1.47" top="1.66" bottom="0.984251968503937" header="1.24" footer="0.31496062992125984"/>
  <pageSetup horizontalDpi="600" verticalDpi="600" orientation="landscape" paperSize="9" scale="79" r:id="rId1"/>
  <headerFooter alignWithMargins="0">
    <oddHeader>&amp;L&amp;"Angsana New,ตัวหนา"&amp;18                ข้อมูลการดำเนินงานคณะวิศวกรรมศาสตร์ มหาวิทยาลัยสงขลานครินทร์ ประจำปีการศึกษา 2549 /งปม.2549                                     F-Data-EQ09-6-0V.1:May-49 1/1</oddHeader>
    <oddFooter>&amp;Cหน้า 9-18</oddFooter>
  </headerFooter>
  <rowBreaks count="3" manualBreakCount="3">
    <brk id="24" max="9" man="1"/>
    <brk id="34" max="9" man="1"/>
    <brk id="58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K162"/>
  <sheetViews>
    <sheetView view="pageBreakPreview" zoomScaleSheetLayoutView="100" zoomScalePageLayoutView="0" workbookViewId="0" topLeftCell="A6">
      <selection activeCell="H24" sqref="H24:J24"/>
    </sheetView>
  </sheetViews>
  <sheetFormatPr defaultColWidth="9.140625" defaultRowHeight="21.75"/>
  <cols>
    <col min="1" max="1" width="7.00390625" style="14" customWidth="1"/>
    <col min="2" max="2" width="32.57421875" style="21" customWidth="1"/>
    <col min="3" max="3" width="20.421875" style="21" customWidth="1"/>
    <col min="4" max="4" width="10.57421875" style="2" customWidth="1"/>
    <col min="5" max="5" width="24.421875" style="2" customWidth="1"/>
    <col min="6" max="6" width="22.7109375" style="2" customWidth="1"/>
    <col min="7" max="7" width="34.00390625" style="13" customWidth="1"/>
    <col min="8" max="8" width="16.00390625" style="13" customWidth="1"/>
    <col min="9" max="10" width="18.7109375" style="2" customWidth="1"/>
    <col min="11" max="11" width="9.140625" style="2" customWidth="1"/>
    <col min="12" max="12" width="9.00390625" style="2" customWidth="1"/>
    <col min="13" max="16" width="9.140625" style="2" hidden="1" customWidth="1"/>
    <col min="17" max="16384" width="9.140625" style="2" customWidth="1"/>
  </cols>
  <sheetData>
    <row r="1" spans="1:10" ht="26.25">
      <c r="A1" s="294" t="s">
        <v>68</v>
      </c>
      <c r="B1" s="294"/>
      <c r="C1" s="294"/>
      <c r="D1" s="294"/>
      <c r="E1" s="294"/>
      <c r="F1" s="294"/>
      <c r="G1" s="337" t="s">
        <v>69</v>
      </c>
      <c r="H1" s="337"/>
      <c r="I1" s="337"/>
      <c r="J1" s="337"/>
    </row>
    <row r="2" spans="6:8" ht="23.25">
      <c r="F2" s="439"/>
      <c r="G2" s="440"/>
      <c r="H2" s="104"/>
    </row>
    <row r="3" spans="1:10" ht="26.25">
      <c r="A3" s="72" t="s">
        <v>70</v>
      </c>
      <c r="B3" s="56"/>
      <c r="C3" s="56"/>
      <c r="D3" s="56"/>
      <c r="E3" s="56"/>
      <c r="F3" s="56"/>
      <c r="G3" s="436"/>
      <c r="H3" s="436"/>
      <c r="I3" s="436"/>
      <c r="J3" s="57"/>
    </row>
    <row r="4" spans="1:10" ht="23.25">
      <c r="A4" s="74" t="s">
        <v>37</v>
      </c>
      <c r="B4" s="71"/>
      <c r="C4" s="71"/>
      <c r="D4" s="63"/>
      <c r="E4" s="63"/>
      <c r="F4" s="63"/>
      <c r="G4" s="445" t="s">
        <v>50</v>
      </c>
      <c r="H4" s="445"/>
      <c r="I4" s="445"/>
      <c r="J4" s="446"/>
    </row>
    <row r="5" spans="1:10" s="1" customFormat="1" ht="23.25">
      <c r="A5" s="76" t="s">
        <v>18</v>
      </c>
      <c r="B5" s="77" t="s">
        <v>5</v>
      </c>
      <c r="C5" s="77" t="s">
        <v>52</v>
      </c>
      <c r="D5" s="441" t="s">
        <v>1</v>
      </c>
      <c r="E5" s="434" t="s">
        <v>73</v>
      </c>
      <c r="F5" s="441" t="s">
        <v>8</v>
      </c>
      <c r="G5" s="434" t="s">
        <v>74</v>
      </c>
      <c r="H5" s="106" t="s">
        <v>79</v>
      </c>
      <c r="I5" s="437" t="s">
        <v>75</v>
      </c>
      <c r="J5" s="438"/>
    </row>
    <row r="6" spans="1:10" ht="23.25">
      <c r="A6" s="103"/>
      <c r="B6" s="105"/>
      <c r="C6" s="105"/>
      <c r="D6" s="442"/>
      <c r="E6" s="435"/>
      <c r="F6" s="442"/>
      <c r="G6" s="443"/>
      <c r="H6" s="107"/>
      <c r="I6" s="64" t="s">
        <v>77</v>
      </c>
      <c r="J6" s="89" t="s">
        <v>76</v>
      </c>
    </row>
    <row r="7" spans="1:11" ht="23.25">
      <c r="A7" s="33"/>
      <c r="B7" s="34"/>
      <c r="C7" s="34"/>
      <c r="D7" s="34"/>
      <c r="E7" s="34"/>
      <c r="F7" s="35"/>
      <c r="G7" s="34"/>
      <c r="H7" s="34"/>
      <c r="I7" s="36"/>
      <c r="J7" s="36"/>
      <c r="K7" s="31"/>
    </row>
    <row r="8" spans="1:11" ht="23.25">
      <c r="A8" s="37"/>
      <c r="B8" s="38"/>
      <c r="C8" s="38"/>
      <c r="D8" s="38"/>
      <c r="E8" s="38"/>
      <c r="F8" s="39"/>
      <c r="G8" s="38"/>
      <c r="H8" s="38"/>
      <c r="I8" s="37"/>
      <c r="J8" s="37"/>
      <c r="K8" s="31"/>
    </row>
    <row r="9" spans="1:11" ht="23.25" customHeight="1">
      <c r="A9" s="37"/>
      <c r="B9" s="38"/>
      <c r="C9" s="38"/>
      <c r="D9" s="448" t="s">
        <v>282</v>
      </c>
      <c r="E9" s="449"/>
      <c r="F9" s="449"/>
      <c r="G9" s="450"/>
      <c r="H9" s="38"/>
      <c r="I9" s="37"/>
      <c r="J9" s="37"/>
      <c r="K9" s="31"/>
    </row>
    <row r="10" spans="1:11" ht="23.25" customHeight="1">
      <c r="A10" s="37"/>
      <c r="B10" s="38"/>
      <c r="C10" s="38"/>
      <c r="D10" s="451"/>
      <c r="E10" s="452"/>
      <c r="F10" s="452"/>
      <c r="G10" s="453"/>
      <c r="H10" s="38"/>
      <c r="I10" s="37"/>
      <c r="J10" s="37"/>
      <c r="K10" s="31"/>
    </row>
    <row r="11" spans="1:11" ht="23.25" customHeight="1">
      <c r="A11" s="37"/>
      <c r="B11" s="38"/>
      <c r="C11" s="38"/>
      <c r="D11" s="451"/>
      <c r="E11" s="452"/>
      <c r="F11" s="452"/>
      <c r="G11" s="453"/>
      <c r="H11" s="38"/>
      <c r="I11" s="37"/>
      <c r="J11" s="37"/>
      <c r="K11" s="31"/>
    </row>
    <row r="12" spans="1:11" ht="23.25" customHeight="1">
      <c r="A12" s="37"/>
      <c r="B12" s="38"/>
      <c r="C12" s="38"/>
      <c r="D12" s="451"/>
      <c r="E12" s="452"/>
      <c r="F12" s="452"/>
      <c r="G12" s="453"/>
      <c r="H12" s="38"/>
      <c r="I12" s="37"/>
      <c r="J12" s="37"/>
      <c r="K12" s="31"/>
    </row>
    <row r="13" spans="1:11" ht="23.25" customHeight="1">
      <c r="A13" s="37"/>
      <c r="B13" s="38"/>
      <c r="C13" s="38"/>
      <c r="D13" s="451"/>
      <c r="E13" s="452"/>
      <c r="F13" s="452"/>
      <c r="G13" s="453"/>
      <c r="H13" s="38"/>
      <c r="I13" s="37"/>
      <c r="J13" s="37"/>
      <c r="K13" s="31"/>
    </row>
    <row r="14" spans="1:11" ht="23.25" customHeight="1">
      <c r="A14" s="37"/>
      <c r="B14" s="38"/>
      <c r="C14" s="38"/>
      <c r="D14" s="454"/>
      <c r="E14" s="455"/>
      <c r="F14" s="455"/>
      <c r="G14" s="456"/>
      <c r="H14" s="38"/>
      <c r="I14" s="37"/>
      <c r="J14" s="37"/>
      <c r="K14" s="31"/>
    </row>
    <row r="15" spans="1:11" ht="26.25" customHeight="1">
      <c r="A15" s="37"/>
      <c r="B15" s="38"/>
      <c r="C15" s="38"/>
      <c r="D15" s="38"/>
      <c r="E15" s="38"/>
      <c r="F15" s="39"/>
      <c r="G15" s="38"/>
      <c r="H15" s="38"/>
      <c r="I15" s="37"/>
      <c r="J15" s="37"/>
      <c r="K15" s="31"/>
    </row>
    <row r="16" spans="1:11" ht="24.75" customHeight="1">
      <c r="A16" s="37"/>
      <c r="B16" s="38"/>
      <c r="C16" s="38"/>
      <c r="D16" s="38"/>
      <c r="E16" s="38"/>
      <c r="F16" s="39"/>
      <c r="G16" s="38"/>
      <c r="H16" s="38"/>
      <c r="I16" s="37"/>
      <c r="J16" s="37"/>
      <c r="K16" s="31"/>
    </row>
    <row r="17" spans="1:11" ht="23.25">
      <c r="A17" s="53"/>
      <c r="B17" s="54"/>
      <c r="C17" s="54"/>
      <c r="D17" s="54"/>
      <c r="E17" s="54"/>
      <c r="F17" s="55"/>
      <c r="G17" s="54"/>
      <c r="H17" s="54"/>
      <c r="I17" s="53"/>
      <c r="J17" s="53"/>
      <c r="K17" s="31"/>
    </row>
    <row r="18" spans="1:11" ht="26.25">
      <c r="A18" s="457" t="s">
        <v>17</v>
      </c>
      <c r="B18" s="458"/>
      <c r="C18" s="458"/>
      <c r="D18" s="459"/>
      <c r="E18" s="87"/>
      <c r="F18" s="447" t="s">
        <v>71</v>
      </c>
      <c r="G18" s="396"/>
      <c r="H18" s="396"/>
      <c r="I18" s="396"/>
      <c r="J18" s="397"/>
      <c r="K18" s="31"/>
    </row>
    <row r="19" spans="1:10" ht="26.25">
      <c r="A19" s="460"/>
      <c r="B19" s="461"/>
      <c r="C19" s="461"/>
      <c r="D19" s="462"/>
      <c r="E19" s="88"/>
      <c r="F19" s="447" t="s">
        <v>72</v>
      </c>
      <c r="G19" s="396"/>
      <c r="H19" s="396"/>
      <c r="I19" s="396"/>
      <c r="J19" s="397"/>
    </row>
    <row r="20" spans="1:11" ht="23.25">
      <c r="A20" s="78" t="s">
        <v>65</v>
      </c>
      <c r="B20" s="79"/>
      <c r="C20" s="79"/>
      <c r="D20" s="79"/>
      <c r="E20" s="79"/>
      <c r="F20" s="445"/>
      <c r="G20" s="445"/>
      <c r="H20" s="73"/>
      <c r="I20" s="445" t="s">
        <v>116</v>
      </c>
      <c r="J20" s="446"/>
      <c r="K20" s="31"/>
    </row>
    <row r="21" spans="1:11" ht="23.25">
      <c r="A21" s="121" t="s">
        <v>128</v>
      </c>
      <c r="B21" s="79"/>
      <c r="C21" s="79"/>
      <c r="D21" s="79"/>
      <c r="E21" s="79"/>
      <c r="F21" s="73"/>
      <c r="G21" s="73"/>
      <c r="H21" s="73"/>
      <c r="I21" s="73"/>
      <c r="J21" s="75"/>
      <c r="K21" s="31"/>
    </row>
    <row r="22" spans="1:11" ht="23.25">
      <c r="A22" s="4" t="s">
        <v>78</v>
      </c>
      <c r="B22" s="4"/>
      <c r="C22" s="4"/>
      <c r="H22" s="332" t="s">
        <v>151</v>
      </c>
      <c r="I22" s="332"/>
      <c r="J22" s="332"/>
      <c r="K22" s="31"/>
    </row>
    <row r="23" spans="7:11" ht="23.25">
      <c r="G23" s="418" t="s">
        <v>26</v>
      </c>
      <c r="H23" s="418"/>
      <c r="I23" s="418"/>
      <c r="J23" s="418"/>
      <c r="K23" s="31"/>
    </row>
    <row r="24" spans="8:11" ht="23.25">
      <c r="H24" s="418" t="s">
        <v>566</v>
      </c>
      <c r="I24" s="418"/>
      <c r="J24" s="444"/>
      <c r="K24" s="32"/>
    </row>
    <row r="25" ht="23.25">
      <c r="K25" s="31"/>
    </row>
    <row r="26" ht="23.25">
      <c r="K26" s="31"/>
    </row>
    <row r="27" ht="23.25">
      <c r="K27" s="31"/>
    </row>
    <row r="28" ht="23.25">
      <c r="K28" s="31"/>
    </row>
    <row r="29" ht="23.25">
      <c r="K29" s="31"/>
    </row>
    <row r="30" ht="23.25">
      <c r="K30" s="31"/>
    </row>
    <row r="31" ht="23.25" customHeight="1">
      <c r="K31" s="31"/>
    </row>
    <row r="32" ht="23.25">
      <c r="K32" s="31"/>
    </row>
    <row r="33" ht="23.25">
      <c r="K33" s="31"/>
    </row>
    <row r="34" ht="23.25">
      <c r="K34" s="31"/>
    </row>
    <row r="35" ht="23.25">
      <c r="K35" s="31"/>
    </row>
    <row r="36" ht="23.25">
      <c r="K36" s="31"/>
    </row>
    <row r="37" ht="26.25" customHeight="1">
      <c r="K37" s="31"/>
    </row>
    <row r="38" ht="24.75" customHeight="1">
      <c r="K38" s="31"/>
    </row>
    <row r="39" ht="23.25">
      <c r="K39" s="31"/>
    </row>
    <row r="40" ht="23.25">
      <c r="K40" s="31"/>
    </row>
    <row r="41" ht="23.25">
      <c r="K41" s="31"/>
    </row>
    <row r="42" ht="23.25">
      <c r="K42" s="31"/>
    </row>
    <row r="43" spans="1:10" s="1" customFormat="1" ht="23.25">
      <c r="A43" s="14"/>
      <c r="B43" s="21"/>
      <c r="C43" s="21"/>
      <c r="D43" s="2"/>
      <c r="E43" s="2"/>
      <c r="F43" s="2"/>
      <c r="G43" s="13"/>
      <c r="H43" s="13"/>
      <c r="I43" s="2"/>
      <c r="J43" s="2"/>
    </row>
    <row r="45" ht="23.25">
      <c r="K45" s="31"/>
    </row>
    <row r="46" ht="23.25">
      <c r="K46" s="31"/>
    </row>
    <row r="47" ht="23.25">
      <c r="K47" s="31"/>
    </row>
    <row r="48" ht="23.25">
      <c r="K48" s="32"/>
    </row>
    <row r="49" ht="23.25">
      <c r="K49" s="31"/>
    </row>
    <row r="50" ht="23.25">
      <c r="K50" s="31"/>
    </row>
    <row r="51" ht="23.25">
      <c r="K51" s="31"/>
    </row>
    <row r="52" ht="23.25">
      <c r="K52" s="31"/>
    </row>
    <row r="53" ht="23.25">
      <c r="K53" s="31"/>
    </row>
    <row r="54" ht="23.25">
      <c r="K54" s="31"/>
    </row>
    <row r="55" ht="23.25" customHeight="1">
      <c r="K55" s="31"/>
    </row>
    <row r="56" ht="23.25">
      <c r="K56" s="31"/>
    </row>
    <row r="57" ht="23.25">
      <c r="K57" s="31"/>
    </row>
    <row r="58" ht="23.25">
      <c r="K58" s="31"/>
    </row>
    <row r="59" ht="23.25">
      <c r="K59" s="31"/>
    </row>
    <row r="60" ht="23.25">
      <c r="K60" s="31"/>
    </row>
    <row r="61" ht="23.25">
      <c r="K61" s="31"/>
    </row>
    <row r="62" ht="23.25">
      <c r="K62" s="31"/>
    </row>
    <row r="63" ht="23.25">
      <c r="K63" s="31"/>
    </row>
    <row r="64" ht="26.25" customHeight="1">
      <c r="K64" s="31"/>
    </row>
    <row r="65" ht="24.75" customHeight="1">
      <c r="K65" s="31"/>
    </row>
    <row r="66" ht="23.25">
      <c r="K66" s="31"/>
    </row>
    <row r="67" ht="23.25">
      <c r="K67" s="31"/>
    </row>
    <row r="68" spans="1:10" s="1" customFormat="1" ht="23.25">
      <c r="A68" s="14"/>
      <c r="B68" s="21"/>
      <c r="C68" s="21"/>
      <c r="D68" s="2"/>
      <c r="E68" s="2"/>
      <c r="F68" s="2"/>
      <c r="G68" s="13"/>
      <c r="H68" s="13"/>
      <c r="I68" s="2"/>
      <c r="J68" s="2"/>
    </row>
    <row r="70" ht="23.25">
      <c r="K70" s="31"/>
    </row>
    <row r="71" ht="23.25">
      <c r="K71" s="31"/>
    </row>
    <row r="72" ht="23.25">
      <c r="K72" s="31"/>
    </row>
    <row r="73" ht="23.25">
      <c r="K73" s="31"/>
    </row>
    <row r="74" ht="23.25">
      <c r="K74" s="31"/>
    </row>
    <row r="75" ht="23.25">
      <c r="K75" s="32"/>
    </row>
    <row r="76" ht="23.25">
      <c r="K76" s="31"/>
    </row>
    <row r="77" ht="23.25">
      <c r="K77" s="31"/>
    </row>
    <row r="78" ht="23.25">
      <c r="K78" s="31"/>
    </row>
    <row r="79" ht="23.25">
      <c r="K79" s="31"/>
    </row>
    <row r="80" ht="23.25">
      <c r="K80" s="31"/>
    </row>
    <row r="81" ht="23.25">
      <c r="K81" s="31"/>
    </row>
    <row r="82" ht="23.25">
      <c r="K82" s="31"/>
    </row>
    <row r="83" ht="23.25">
      <c r="K83" s="31"/>
    </row>
    <row r="84" ht="26.25" customHeight="1">
      <c r="K84" s="31"/>
    </row>
    <row r="85" ht="24.75" customHeight="1">
      <c r="K85" s="31"/>
    </row>
    <row r="86" ht="23.25">
      <c r="K86" s="31"/>
    </row>
    <row r="87" ht="23.25">
      <c r="K87" s="31"/>
    </row>
    <row r="88" ht="23.25">
      <c r="K88" s="31"/>
    </row>
    <row r="89" ht="23.25">
      <c r="K89" s="31"/>
    </row>
    <row r="90" ht="23.25">
      <c r="K90" s="31"/>
    </row>
    <row r="91" ht="23.25">
      <c r="K91" s="31"/>
    </row>
    <row r="92" ht="23.25">
      <c r="K92" s="32"/>
    </row>
    <row r="93" ht="23.25">
      <c r="K93" s="31"/>
    </row>
    <row r="94" spans="1:10" s="1" customFormat="1" ht="23.25">
      <c r="A94" s="14"/>
      <c r="B94" s="21"/>
      <c r="C94" s="21"/>
      <c r="D94" s="2"/>
      <c r="E94" s="2"/>
      <c r="F94" s="2"/>
      <c r="G94" s="13"/>
      <c r="H94" s="13"/>
      <c r="I94" s="2"/>
      <c r="J94" s="2"/>
    </row>
    <row r="96" ht="23.25">
      <c r="K96" s="31"/>
    </row>
    <row r="97" ht="23.25">
      <c r="K97" s="31"/>
    </row>
    <row r="98" ht="23.25">
      <c r="K98" s="31"/>
    </row>
    <row r="99" ht="23.25">
      <c r="K99" s="31"/>
    </row>
    <row r="100" ht="23.25">
      <c r="K100" s="31"/>
    </row>
    <row r="101" ht="26.25" customHeight="1">
      <c r="K101" s="31"/>
    </row>
    <row r="102" ht="24.75" customHeight="1">
      <c r="K102" s="31"/>
    </row>
    <row r="103" ht="23.25">
      <c r="K103" s="31"/>
    </row>
    <row r="104" ht="23.25">
      <c r="K104" s="31"/>
    </row>
    <row r="105" ht="23.25">
      <c r="K105" s="31"/>
    </row>
    <row r="106" ht="23.25">
      <c r="K106" s="31"/>
    </row>
    <row r="107" ht="23.25">
      <c r="K107" s="31"/>
    </row>
    <row r="108" ht="23.25">
      <c r="K108" s="31"/>
    </row>
    <row r="109" ht="23.25">
      <c r="K109" s="31"/>
    </row>
    <row r="110" ht="23.25">
      <c r="K110" s="31"/>
    </row>
    <row r="111" ht="23.25">
      <c r="K111" s="31"/>
    </row>
    <row r="112" ht="23.25">
      <c r="K112" s="31"/>
    </row>
    <row r="113" ht="23.25">
      <c r="K113" s="31"/>
    </row>
    <row r="114" ht="26.25" customHeight="1">
      <c r="K114" s="31"/>
    </row>
    <row r="115" ht="24.75" customHeight="1">
      <c r="K115" s="31"/>
    </row>
    <row r="116" ht="23.25">
      <c r="K116" s="31"/>
    </row>
    <row r="117" ht="23.25">
      <c r="K117" s="31"/>
    </row>
    <row r="118" ht="27" customHeight="1">
      <c r="K118" s="31"/>
    </row>
    <row r="119" spans="1:10" s="1" customFormat="1" ht="21" customHeight="1">
      <c r="A119" s="14"/>
      <c r="B119" s="21"/>
      <c r="C119" s="21"/>
      <c r="D119" s="2"/>
      <c r="E119" s="2"/>
      <c r="F119" s="2"/>
      <c r="G119" s="13"/>
      <c r="H119" s="13"/>
      <c r="I119" s="2"/>
      <c r="J119" s="2"/>
    </row>
    <row r="120" ht="28.5" customHeight="1"/>
    <row r="121" ht="23.25">
      <c r="K121" s="31"/>
    </row>
    <row r="122" ht="23.25">
      <c r="K122" s="31"/>
    </row>
    <row r="123" ht="23.25">
      <c r="K123" s="31"/>
    </row>
    <row r="124" ht="23.25">
      <c r="K124" s="31"/>
    </row>
    <row r="125" ht="23.25">
      <c r="K125" s="32"/>
    </row>
    <row r="126" ht="23.25">
      <c r="K126" s="31"/>
    </row>
    <row r="127" ht="23.25">
      <c r="K127" s="31"/>
    </row>
    <row r="128" ht="23.25">
      <c r="K128" s="31"/>
    </row>
    <row r="129" ht="23.25">
      <c r="K129" s="31"/>
    </row>
    <row r="130" ht="23.25">
      <c r="K130" s="31"/>
    </row>
    <row r="131" ht="23.25">
      <c r="K131" s="32"/>
    </row>
    <row r="132" ht="23.25">
      <c r="K132" s="31"/>
    </row>
    <row r="133" ht="23.25">
      <c r="K133" s="31"/>
    </row>
    <row r="134" ht="23.25">
      <c r="K134" s="31"/>
    </row>
    <row r="135" ht="23.25">
      <c r="K135" s="32"/>
    </row>
    <row r="136" ht="23.25">
      <c r="K136" s="31"/>
    </row>
    <row r="137" ht="23.25">
      <c r="K137" s="31"/>
    </row>
    <row r="138" ht="23.25">
      <c r="K138" s="31"/>
    </row>
    <row r="139" ht="23.25">
      <c r="K139" s="31"/>
    </row>
    <row r="140" ht="23.25">
      <c r="K140" s="31"/>
    </row>
    <row r="141" ht="23.25">
      <c r="K141" s="32"/>
    </row>
    <row r="142" spans="1:11" s="50" customFormat="1" ht="23.25">
      <c r="A142" s="14"/>
      <c r="B142" s="21"/>
      <c r="C142" s="21"/>
      <c r="D142" s="2"/>
      <c r="E142" s="2"/>
      <c r="F142" s="2"/>
      <c r="G142" s="13"/>
      <c r="H142" s="13"/>
      <c r="I142" s="2"/>
      <c r="J142" s="2"/>
      <c r="K142" s="49"/>
    </row>
    <row r="143" ht="23.25">
      <c r="K143" s="43"/>
    </row>
    <row r="144" ht="27" customHeight="1">
      <c r="K144" s="31"/>
    </row>
    <row r="145" spans="1:10" s="1" customFormat="1" ht="21" customHeight="1">
      <c r="A145" s="14"/>
      <c r="B145" s="21"/>
      <c r="C145" s="21"/>
      <c r="D145" s="2"/>
      <c r="E145" s="2"/>
      <c r="F145" s="2"/>
      <c r="G145" s="13"/>
      <c r="H145" s="13"/>
      <c r="I145" s="2"/>
      <c r="J145" s="2"/>
    </row>
    <row r="146" ht="28.5" customHeight="1"/>
    <row r="147" ht="23.25">
      <c r="K147" s="43"/>
    </row>
    <row r="148" ht="23.25">
      <c r="K148" s="43"/>
    </row>
    <row r="149" ht="23.25">
      <c r="K149" s="43"/>
    </row>
    <row r="150" ht="23.25">
      <c r="K150" s="43"/>
    </row>
    <row r="151" ht="23.25">
      <c r="K151" s="43"/>
    </row>
    <row r="152" ht="23.25">
      <c r="K152" s="43"/>
    </row>
    <row r="153" ht="23.25">
      <c r="K153" s="43"/>
    </row>
    <row r="154" ht="23.25">
      <c r="K154" s="43"/>
    </row>
    <row r="155" ht="26.25" customHeight="1"/>
    <row r="156" ht="26.25" customHeight="1"/>
    <row r="157" ht="26.25" customHeight="1"/>
    <row r="158" ht="26.25" customHeight="1"/>
    <row r="161" ht="23.25">
      <c r="K161" s="25"/>
    </row>
    <row r="162" ht="23.25">
      <c r="K162" s="25"/>
    </row>
  </sheetData>
  <sheetProtection/>
  <mergeCells count="19">
    <mergeCell ref="H24:J24"/>
    <mergeCell ref="G23:J23"/>
    <mergeCell ref="G4:J4"/>
    <mergeCell ref="F20:G20"/>
    <mergeCell ref="I20:J20"/>
    <mergeCell ref="H22:J22"/>
    <mergeCell ref="F18:J18"/>
    <mergeCell ref="D9:G14"/>
    <mergeCell ref="A18:D19"/>
    <mergeCell ref="F19:J19"/>
    <mergeCell ref="E5:E6"/>
    <mergeCell ref="G3:I3"/>
    <mergeCell ref="G1:J1"/>
    <mergeCell ref="A1:F1"/>
    <mergeCell ref="I5:J5"/>
    <mergeCell ref="F2:G2"/>
    <mergeCell ref="D5:D6"/>
    <mergeCell ref="F5:F6"/>
    <mergeCell ref="G5:G6"/>
  </mergeCells>
  <printOptions/>
  <pageMargins left="0.6299212598425197" right="0.5511811023622047" top="1.3779527559055118" bottom="0.984251968503937" header="0.5118110236220472" footer="0.31496062992125984"/>
  <pageSetup horizontalDpi="600" verticalDpi="600" orientation="landscape" paperSize="9" scale="71" r:id="rId2"/>
  <headerFooter alignWithMargins="0">
    <oddFooter>&amp;Cหน้า 9-&amp;P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O17"/>
  <sheetViews>
    <sheetView view="pageBreakPreview" zoomScaleSheetLayoutView="100" zoomScalePageLayoutView="0" workbookViewId="0" topLeftCell="A7">
      <selection activeCell="G23" sqref="G23"/>
    </sheetView>
  </sheetViews>
  <sheetFormatPr defaultColWidth="9.140625" defaultRowHeight="21.75"/>
  <cols>
    <col min="1" max="1" width="5.57421875" style="52" customWidth="1"/>
    <col min="2" max="2" width="30.8515625" style="52" customWidth="1"/>
    <col min="3" max="3" width="27.00390625" style="52" customWidth="1"/>
    <col min="4" max="4" width="19.00390625" style="52" bestFit="1" customWidth="1"/>
    <col min="5" max="5" width="13.7109375" style="52" customWidth="1"/>
    <col min="6" max="6" width="21.7109375" style="52" customWidth="1"/>
    <col min="7" max="7" width="15.140625" style="52" customWidth="1"/>
    <col min="8" max="8" width="14.421875" style="52" customWidth="1"/>
    <col min="9" max="9" width="9.140625" style="52" customWidth="1"/>
    <col min="10" max="10" width="11.140625" style="52" customWidth="1"/>
    <col min="11" max="16384" width="9.140625" style="52" customWidth="1"/>
  </cols>
  <sheetData>
    <row r="1" spans="1:9" ht="26.25">
      <c r="A1" s="468" t="s">
        <v>560</v>
      </c>
      <c r="B1" s="468"/>
      <c r="C1" s="468"/>
      <c r="D1" s="468"/>
      <c r="E1" s="468"/>
      <c r="F1" s="468"/>
      <c r="G1" s="468"/>
      <c r="H1" s="468"/>
      <c r="I1" s="141"/>
    </row>
    <row r="2" spans="6:8" ht="26.25">
      <c r="F2" s="467" t="s">
        <v>80</v>
      </c>
      <c r="G2" s="467"/>
      <c r="H2" s="467"/>
    </row>
    <row r="3" spans="1:8" ht="26.25">
      <c r="A3" s="470" t="s">
        <v>130</v>
      </c>
      <c r="B3" s="471"/>
      <c r="C3" s="471"/>
      <c r="D3" s="471"/>
      <c r="E3" s="471"/>
      <c r="F3" s="471"/>
      <c r="G3" s="471"/>
      <c r="H3" s="472"/>
    </row>
    <row r="4" spans="1:8" ht="23.25">
      <c r="A4" s="142" t="s">
        <v>37</v>
      </c>
      <c r="B4" s="143"/>
      <c r="C4" s="143"/>
      <c r="D4" s="144"/>
      <c r="E4" s="144"/>
      <c r="F4" s="473" t="s">
        <v>50</v>
      </c>
      <c r="G4" s="473"/>
      <c r="H4" s="474"/>
    </row>
    <row r="5" spans="1:8" s="149" customFormat="1" ht="46.5">
      <c r="A5" s="145" t="s">
        <v>41</v>
      </c>
      <c r="B5" s="145" t="s">
        <v>81</v>
      </c>
      <c r="C5" s="145" t="s">
        <v>82</v>
      </c>
      <c r="D5" s="146" t="s">
        <v>83</v>
      </c>
      <c r="E5" s="146" t="s">
        <v>8</v>
      </c>
      <c r="F5" s="147" t="s">
        <v>84</v>
      </c>
      <c r="G5" s="148" t="s">
        <v>85</v>
      </c>
      <c r="H5" s="146" t="s">
        <v>12</v>
      </c>
    </row>
    <row r="6" spans="1:15" s="129" customFormat="1" ht="63">
      <c r="A6" s="132">
        <v>1</v>
      </c>
      <c r="B6" s="133" t="s">
        <v>266</v>
      </c>
      <c r="C6" s="134" t="s">
        <v>267</v>
      </c>
      <c r="D6" s="135" t="s">
        <v>277</v>
      </c>
      <c r="E6" s="136" t="s">
        <v>278</v>
      </c>
      <c r="F6" s="135">
        <f>500000*11/12</f>
        <v>458333.3333333333</v>
      </c>
      <c r="G6" s="136" t="s">
        <v>380</v>
      </c>
      <c r="H6" s="136"/>
      <c r="I6" s="136"/>
      <c r="K6" s="130"/>
      <c r="L6" s="135"/>
      <c r="M6" s="136"/>
      <c r="N6" s="136"/>
      <c r="O6" s="136"/>
    </row>
    <row r="7" spans="1:15" s="129" customFormat="1" ht="63">
      <c r="A7" s="132">
        <v>2</v>
      </c>
      <c r="B7" s="137" t="s">
        <v>268</v>
      </c>
      <c r="C7" s="138" t="s">
        <v>269</v>
      </c>
      <c r="D7" s="135" t="s">
        <v>279</v>
      </c>
      <c r="E7" s="136" t="s">
        <v>280</v>
      </c>
      <c r="F7" s="135">
        <f>360000*12/36</f>
        <v>120000</v>
      </c>
      <c r="G7" s="136" t="s">
        <v>381</v>
      </c>
      <c r="H7" s="136"/>
      <c r="I7" s="136"/>
      <c r="K7" s="131"/>
      <c r="L7" s="135"/>
      <c r="M7" s="136"/>
      <c r="N7" s="136"/>
      <c r="O7" s="136"/>
    </row>
    <row r="8" spans="1:15" s="129" customFormat="1" ht="42">
      <c r="A8" s="132">
        <v>3</v>
      </c>
      <c r="B8" s="137" t="s">
        <v>270</v>
      </c>
      <c r="C8" s="138" t="s">
        <v>269</v>
      </c>
      <c r="D8" s="135" t="s">
        <v>279</v>
      </c>
      <c r="E8" s="136" t="s">
        <v>280</v>
      </c>
      <c r="F8" s="135">
        <f>120000*12/36</f>
        <v>40000</v>
      </c>
      <c r="G8" s="136" t="s">
        <v>382</v>
      </c>
      <c r="H8" s="136"/>
      <c r="I8" s="136"/>
      <c r="K8" s="130"/>
      <c r="L8" s="135"/>
      <c r="M8" s="136"/>
      <c r="N8" s="136"/>
      <c r="O8" s="136"/>
    </row>
    <row r="9" spans="1:8" s="139" customFormat="1" ht="24" customHeight="1">
      <c r="A9" s="477">
        <v>4</v>
      </c>
      <c r="B9" s="463" t="s">
        <v>271</v>
      </c>
      <c r="C9" s="138" t="s">
        <v>272</v>
      </c>
      <c r="D9" s="465" t="s">
        <v>274</v>
      </c>
      <c r="E9" s="465" t="s">
        <v>274</v>
      </c>
      <c r="F9" s="465">
        <f>499124.28*12/24</f>
        <v>249562.14</v>
      </c>
      <c r="G9" s="475" t="s">
        <v>383</v>
      </c>
      <c r="H9" s="475"/>
    </row>
    <row r="10" spans="1:8" s="139" customFormat="1" ht="23.25" customHeight="1">
      <c r="A10" s="478"/>
      <c r="B10" s="464"/>
      <c r="C10" s="140" t="s">
        <v>273</v>
      </c>
      <c r="D10" s="466"/>
      <c r="E10" s="466"/>
      <c r="F10" s="466"/>
      <c r="G10" s="476"/>
      <c r="H10" s="476"/>
    </row>
    <row r="11" spans="1:15" s="129" customFormat="1" ht="42">
      <c r="A11" s="132">
        <v>5</v>
      </c>
      <c r="B11" s="137" t="s">
        <v>275</v>
      </c>
      <c r="C11" s="138" t="s">
        <v>276</v>
      </c>
      <c r="D11" s="135" t="s">
        <v>281</v>
      </c>
      <c r="E11" s="136" t="s">
        <v>193</v>
      </c>
      <c r="F11" s="135">
        <v>1269600</v>
      </c>
      <c r="G11" s="136" t="s">
        <v>384</v>
      </c>
      <c r="H11" s="136"/>
      <c r="I11" s="136"/>
      <c r="K11" s="130"/>
      <c r="L11" s="135"/>
      <c r="M11" s="136"/>
      <c r="N11" s="136"/>
      <c r="O11" s="136"/>
    </row>
    <row r="12" spans="1:9" ht="26.25">
      <c r="A12" s="479" t="s">
        <v>385</v>
      </c>
      <c r="B12" s="480"/>
      <c r="C12" s="480"/>
      <c r="D12" s="480"/>
      <c r="E12" s="480"/>
      <c r="F12" s="480"/>
      <c r="G12" s="480"/>
      <c r="H12" s="481"/>
      <c r="I12" s="150"/>
    </row>
    <row r="13" spans="1:9" ht="23.25">
      <c r="A13" s="142" t="s">
        <v>65</v>
      </c>
      <c r="B13" s="143"/>
      <c r="C13" s="143"/>
      <c r="D13" s="143"/>
      <c r="E13" s="143"/>
      <c r="F13" s="483" t="s">
        <v>116</v>
      </c>
      <c r="G13" s="483"/>
      <c r="H13" s="484"/>
      <c r="I13" s="153"/>
    </row>
    <row r="14" spans="1:9" ht="30" customHeight="1">
      <c r="A14" s="154" t="s">
        <v>131</v>
      </c>
      <c r="B14" s="143"/>
      <c r="C14" s="143"/>
      <c r="D14" s="143"/>
      <c r="E14" s="143"/>
      <c r="F14" s="151"/>
      <c r="G14" s="151"/>
      <c r="H14" s="152"/>
      <c r="I14" s="153"/>
    </row>
    <row r="15" spans="1:8" ht="23.25">
      <c r="A15" s="469" t="s">
        <v>23</v>
      </c>
      <c r="B15" s="469"/>
      <c r="C15" s="469"/>
      <c r="D15" s="469"/>
      <c r="E15" s="51"/>
      <c r="F15" s="299" t="s">
        <v>140</v>
      </c>
      <c r="G15" s="299"/>
      <c r="H15" s="299"/>
    </row>
    <row r="16" spans="1:8" ht="23.25">
      <c r="A16" s="469" t="s">
        <v>129</v>
      </c>
      <c r="B16" s="469"/>
      <c r="C16" s="469"/>
      <c r="D16" s="469"/>
      <c r="E16" s="469"/>
      <c r="F16" s="299" t="s">
        <v>141</v>
      </c>
      <c r="G16" s="299"/>
      <c r="H16" s="299"/>
    </row>
    <row r="17" spans="6:8" ht="23.25">
      <c r="F17" s="482" t="s">
        <v>566</v>
      </c>
      <c r="G17" s="482"/>
      <c r="H17" s="482"/>
    </row>
  </sheetData>
  <sheetProtection/>
  <mergeCells count="18">
    <mergeCell ref="F17:H17"/>
    <mergeCell ref="A16:E16"/>
    <mergeCell ref="F16:H16"/>
    <mergeCell ref="F13:H13"/>
    <mergeCell ref="A15:D15"/>
    <mergeCell ref="F15:H15"/>
    <mergeCell ref="A3:H3"/>
    <mergeCell ref="F4:H4"/>
    <mergeCell ref="G9:G10"/>
    <mergeCell ref="H9:H10"/>
    <mergeCell ref="A9:A10"/>
    <mergeCell ref="A12:H12"/>
    <mergeCell ref="B9:B10"/>
    <mergeCell ref="D9:D10"/>
    <mergeCell ref="F9:F10"/>
    <mergeCell ref="E9:E10"/>
    <mergeCell ref="F2:H2"/>
    <mergeCell ref="A1:H1"/>
  </mergeCells>
  <printOptions/>
  <pageMargins left="1.13" right="0.5511811023622047" top="1.24" bottom="0.984251968503937" header="0.5118110236220472" footer="0.31496062992125984"/>
  <pageSetup horizontalDpi="600" verticalDpi="600" orientation="landscape" paperSize="9" scale="83" r:id="rId2"/>
  <headerFooter alignWithMargins="0">
    <oddFooter>&amp;Cหน้า 9-&amp;P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user</cp:lastModifiedBy>
  <cp:lastPrinted>2007-09-12T01:55:55Z</cp:lastPrinted>
  <dcterms:created xsi:type="dcterms:W3CDTF">2004-03-02T03:34:17Z</dcterms:created>
  <dcterms:modified xsi:type="dcterms:W3CDTF">2014-02-21T04:06:30Z</dcterms:modified>
  <cp:category/>
  <cp:version/>
  <cp:contentType/>
  <cp:contentStatus/>
</cp:coreProperties>
</file>