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เม.ย.50-ก.ย.50_6.9(1)" sheetId="1" r:id="rId1"/>
    <sheet name="เม.ย.50-ก.ย.50_6.9(2)" sheetId="2" r:id="rId2"/>
  </sheets>
  <definedNames>
    <definedName name="_xlnm.Print_Area" localSheetId="0">'เม.ย.50-ก.ย.50_6.9(1)'!$A$1:$M$38</definedName>
    <definedName name="_xlnm.Print_Area" localSheetId="1">'เม.ย.50-ก.ย.50_6.9(2)'!$A$1:$E$55</definedName>
    <definedName name="_xlnm.Print_Titles" localSheetId="1">'เม.ย.50-ก.ย.50_6.9(2)'!$3:$3</definedName>
  </definedNames>
  <calcPr fullCalcOnLoad="1"/>
</workbook>
</file>

<file path=xl/sharedStrings.xml><?xml version="1.0" encoding="utf-8"?>
<sst xmlns="http://schemas.openxmlformats.org/spreadsheetml/2006/main" count="112" uniqueCount="109">
  <si>
    <t>รวม</t>
  </si>
  <si>
    <t>หมายเหตุ</t>
  </si>
  <si>
    <t>อธิบายตาราง</t>
  </si>
  <si>
    <t>ดังนี้หากการสอนในช่วงเวลาพิเศษดังกล่าว สถาบันได้มีการคำนวณเป็นภาระงานสอนของอาจารย์และไม่มีการจ่ายค่าตอบแทนเป็นการ</t>
  </si>
  <si>
    <t>พิเศษในการสอนนอกเวลาให้ถือว่านักศึกษาดังกล่าว เป็นนักศึกษาภาคปกติ แต่หากสถาบันมิได้นับว่าเป็นการสอนดังกล่าวเป็นภาระงาน</t>
  </si>
  <si>
    <t>ของอาจารย์ หรือได้มีการจ่ายค่าตอบแทนให้กับการสอนดังกล่าวเป็นกรณีพิเศษนอกเหนือจากเงินเดือน ให้นับว่านักศึกษาดังกล่าว</t>
  </si>
  <si>
    <t>เป็นนักศึกษาภาคพิเศษ ทั้งนี้ สำหรับการนับจำนวนนักศึกษาของตัวชี้วัดนี้ให้นับได้ทั้งนักศึกษาภาคปกติและนักศึกษาภาคพิเศษ</t>
  </si>
  <si>
    <t>งบประมาณ 2549 ข้อพิจารณาการนับรวม นักศึกษาภาคปกติกับนักศึกษาภาคพิเศษในการคำนวณค่าตัวชี้วัดนี้ ให้ใช้เกณฑ์การพิจารณา</t>
  </si>
  <si>
    <t>ทั้งหมด ได้แก่ งบดำเนินการและงบลงทุนที่ใช้ในการจัดซื้อระบบ อุปกรณ์ โปรแกรม และครุภัณฑ์คอมพิวเตอร์อื่น ๆ ตลอดจนค่าใช้จ่ายในการพัฒนาระบบ</t>
  </si>
  <si>
    <t>และเครือข่ายคอมพิวเตอร์เพื่อการเรียนการสอน การค้นคว้าของนักศึกษา ค่าจ้างบุคลากร และค่าเสื่อมราคา ต่อจำนวนนักศึกษาเต็มเวลาเทียบเท่าตามปีงบประมาณ</t>
  </si>
  <si>
    <t>1. ค่าใช้จ่ายในตัวบ่งชี้นี้หมายถึง ค่าใช้จ่ายที่ใช้เพื่อพัฒนาระบบห้องสมุด คอมพิวเตอร์ และศูนย์สารสนเทศที่ใช้เพื่อการสนับสนุนการจัดการเรียนการสอน</t>
  </si>
  <si>
    <t>2. ค่าใช้จ่ายทั้งหมดหมายถึง งบดำเนินการและงบลงทุนที่เกี่ยวกับ</t>
  </si>
  <si>
    <t>1. ผู้รวบรวมข้อมูลค่าใช้จ่ายในระบบห้องสมุดคือ ฝ่ายหอสมุดคุณหญิงหลงฯ รวบรวมตามปีงบประมาณ</t>
  </si>
  <si>
    <t>2. ผู้รวบรวมข้อมูลค่าใช้จ่ายในระบบคอมพิวเตอร์และศูนย์สารสนเทศคือศูนย์คอมพิวเตอร์ รวบรวมตามปีงบประมาณ</t>
  </si>
  <si>
    <t>3. นักศึกษาเต็มเวลาเทียบเท่า หมายถึง นักศึกษาที่มีสถานภาพเป็นนักศึกษาของสถาบันอุดมศึกษาและได้มีการลงทะเบียนเรียนในปี</t>
  </si>
  <si>
    <t xml:space="preserve">   2.1 การจัดซื้อหนังสือ วารสาร สิ่งพิมพ์ สื่อมัลติมีเดีย</t>
  </si>
  <si>
    <t xml:space="preserve">   2.2 การพัฒนาระบบสารสนเทศ ซอฟท์แวร์ และฐานข้อมูลคอมพิวเตอร์เพื่อการสืบค้นและการศึกษา</t>
  </si>
  <si>
    <t xml:space="preserve">   2.3 วัสดุ อุปกรณ์ ครุภัณฑ์การศึกษา เครื่องคอมพิวเตอร์ที่ใช้ในระบบห้องสมุด และศูนย์สารสนเทศ (กรณีของครุภัณฑ์ให้ใช้ค่าเสื่อมคารา)</t>
  </si>
  <si>
    <t xml:space="preserve">   2.4 ค่าใช้จ่ายในการปรับปรุงอาคาร ห้องเรียน ห้องปฏิบัติการ</t>
  </si>
  <si>
    <t xml:space="preserve">   2.5 ค่าจ้างบุคลากร</t>
  </si>
  <si>
    <t xml:space="preserve">ตัวบ่งชี้ 6.9(1) ค่าใช้จ่ายทั้งหมดที่ใช้ในระบบห้องสมุด คอมพิวเตอร์ และศูนย์สารสนเทศต่อนักศึกษา (บาทต่อคน) </t>
  </si>
  <si>
    <t>ประเภทการใช้งาน</t>
  </si>
  <si>
    <t>งาน / software / hardware</t>
  </si>
  <si>
    <t>จำนวน</t>
  </si>
  <si>
    <t>ค่าใช้จ่ายต่อหน่วย</t>
  </si>
  <si>
    <t>รวมค่าใช้จ่าย</t>
  </si>
  <si>
    <t>ด้านบุคลากร</t>
  </si>
  <si>
    <t xml:space="preserve">กรณีเป็นหน่วยคอมพิวเตอร์คิดบุคลากรทั้งหมด </t>
  </si>
  <si>
    <t xml:space="preserve">โปรแกรมเมอร์ </t>
  </si>
  <si>
    <t xml:space="preserve">วิทยากรที่สอน Com </t>
  </si>
  <si>
    <t xml:space="preserve">Sysadmin </t>
  </si>
  <si>
    <t xml:space="preserve">Netadmin </t>
  </si>
  <si>
    <t xml:space="preserve">ช่าง อื่นๆ </t>
  </si>
  <si>
    <t xml:space="preserve">จ.ธุรการที่ สนับสนุนงานนี้ </t>
  </si>
  <si>
    <t>คอมพิวเตอร์ อุปกรณ์ (ซื้อและเช่า)</t>
  </si>
  <si>
    <t xml:space="preserve">Server </t>
  </si>
  <si>
    <t xml:space="preserve">PC </t>
  </si>
  <si>
    <t xml:space="preserve">เมาท์ </t>
  </si>
  <si>
    <t xml:space="preserve">Webcam </t>
  </si>
  <si>
    <t>Printer</t>
  </si>
  <si>
    <t>Computer Notebook</t>
  </si>
  <si>
    <t xml:space="preserve">scanner </t>
  </si>
  <si>
    <t>UPS</t>
  </si>
  <si>
    <t xml:space="preserve">Switch </t>
  </si>
  <si>
    <t xml:space="preserve">Hub </t>
  </si>
  <si>
    <t>Router</t>
  </si>
  <si>
    <t xml:space="preserve">Hi speed internet </t>
  </si>
  <si>
    <t xml:space="preserve">ค่าเช่าคู่สาย leaded line </t>
  </si>
  <si>
    <t xml:space="preserve">ค่า ISP </t>
  </si>
  <si>
    <t>ค่าเดินสาย LAN  ออฟติกไฟเบอร์</t>
  </si>
  <si>
    <t>ค่าเสื่อมราคา</t>
  </si>
  <si>
    <t>ระบบโทรศัพท์</t>
  </si>
  <si>
    <t xml:space="preserve">Card ตู้สาขา </t>
  </si>
  <si>
    <t xml:space="preserve">อุปกรณ์ </t>
  </si>
  <si>
    <t xml:space="preserve">สาย อุปกรณ์gateway </t>
  </si>
  <si>
    <t>แผงวงจร</t>
  </si>
  <si>
    <t>ซอฟแวร์</t>
  </si>
  <si>
    <t>ค่าซอฟต์แวร์</t>
  </si>
  <si>
    <t xml:space="preserve">ค่าลิขสิทธิ์ </t>
  </si>
  <si>
    <t xml:space="preserve">ค่าบำรุงรักษา </t>
  </si>
  <si>
    <t>ค่าจ้างพัฒนาซอฟต์แวร์</t>
  </si>
  <si>
    <t>มูลค่าซอฟต์แวร์ที่พัฒนาใช้เอง</t>
  </si>
  <si>
    <t>ค่าปรับปรุงห้องปฏิบัติการคอมพิวเตอร์</t>
  </si>
  <si>
    <t>รวมค่าใช้จ่ายทั้งหมด</t>
  </si>
  <si>
    <r>
      <t xml:space="preserve">เครื่องคอม  </t>
    </r>
    <r>
      <rPr>
        <sz val="14"/>
        <color indexed="23"/>
        <rFont val="Angsana New"/>
        <family val="1"/>
      </rPr>
      <t>(สนับสนุนการเรียนการสอนรวมคอมพิวเตอร์ของอาจารย์)</t>
    </r>
  </si>
  <si>
    <r>
      <t>เครื่องฉายภาพ</t>
    </r>
    <r>
      <rPr>
        <sz val="14"/>
        <color indexed="8"/>
        <rFont val="Angsana New"/>
        <family val="1"/>
      </rPr>
      <t xml:space="preserve">(Projector) </t>
    </r>
  </si>
  <si>
    <r>
      <t>เครื่องฉายแผ่นทึบ</t>
    </r>
    <r>
      <rPr>
        <sz val="14"/>
        <color indexed="8"/>
        <rFont val="Angsana New"/>
        <family val="1"/>
      </rPr>
      <t xml:space="preserve"> </t>
    </r>
  </si>
  <si>
    <r>
      <t>กล้องดิจิตอล</t>
    </r>
    <r>
      <rPr>
        <sz val="14"/>
        <color indexed="8"/>
        <rFont val="Angsana New"/>
        <family val="1"/>
      </rPr>
      <t xml:space="preserve"> </t>
    </r>
  </si>
  <si>
    <r>
      <t>เครื่องพิมพ์ลายนิ้วมือ</t>
    </r>
    <r>
      <rPr>
        <sz val="14"/>
        <color indexed="8"/>
        <rFont val="Angsana New"/>
        <family val="1"/>
      </rPr>
      <t xml:space="preserve"> </t>
    </r>
  </si>
  <si>
    <t>ตัวบ่งชี้ 6.9(2) ค่าใช้จ่ายด้านคอมพิวเตอร์</t>
  </si>
  <si>
    <t>3.  ช่อง 1.1 หมายถึง ค่าใช้จ่ายสำหรับทรัพยากรที่ประจำอยู่ในห้องสมุดของแต่ละคณะ / หน่วยงาน</t>
  </si>
  <si>
    <t>4.  ช่อง 1.2 หมายถึง ค่าใช่จ่ายสำหรับทรัพยากรที่ใช้ร่วมกันใน 5 วิทยาเขต / เขตการศึกษา ( ระบบ Online )</t>
  </si>
  <si>
    <t>ค่าใช้จ่ายในระบบห้องสมุด 1</t>
  </si>
  <si>
    <t>จิระวัฒน์ โทร. 2384</t>
  </si>
  <si>
    <t>ค่าใช้จ่ายในระบบคอมพิวเตอร์ 2</t>
  </si>
  <si>
    <t>หน่วยงาน/ภาควิชา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</si>
  <si>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</si>
  <si>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</si>
  <si>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</si>
  <si>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</si>
  <si>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</si>
  <si>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</si>
  <si>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</si>
  <si>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ฝ่ายคอมพิวเตอร์ทางวิศวกรรมศาสตร์</t>
  </si>
  <si>
    <t>9. สำนักงานเลขานุการคณะ</t>
  </si>
  <si>
    <t>10. ส่วนกลางคณะ</t>
  </si>
  <si>
    <t>ภาพรวมของคณะ</t>
  </si>
  <si>
    <t>จัดซื้อจัดจ้าง  (งบลงทุน) ที่เกี่ยวกับคอมพิวเตอร์</t>
  </si>
  <si>
    <t>ค่าจ้างบุคลากรเกี่ยวกับระบบคอมพิวเตอร์</t>
  </si>
  <si>
    <t>ข้าราชการ</t>
  </si>
  <si>
    <t>พนักงานม./ ลูกจ้าง</t>
  </si>
  <si>
    <t>ค่าใช้จ่ายในศูนย์สารสนเทศ 3</t>
  </si>
  <si>
    <t>รวมค่าใช้จ่าย(1+2+3)</t>
  </si>
  <si>
    <t>จำนวน นศ เต็มเวลาเทียบเท่า</t>
  </si>
  <si>
    <t>อัตราส่วนค่าใช้จ่ายต่อนักศึกษาเต็มเวลาเทียบเท่า</t>
  </si>
  <si>
    <t>1.2</t>
  </si>
  <si>
    <t xml:space="preserve">Keyboard </t>
  </si>
  <si>
    <t>เครื่องคอมพิวเตอร์สำหรับอาจารย์</t>
  </si>
  <si>
    <t>ค่าติดตั้งเครื่องฉายภาพ</t>
  </si>
  <si>
    <t>วิศวกร</t>
  </si>
  <si>
    <t>คณะวิศวกรรมศาสตร์</t>
  </si>
  <si>
    <t>Power supply</t>
  </si>
  <si>
    <t>สายต่อเครื่อง LCD</t>
  </si>
  <si>
    <t>ผู้รวบรวมข้อมูล  นพเก้า ม่วงอุ้ม</t>
  </si>
  <si>
    <t>e-mail : mnoppakao@eng.psu.ac.th</t>
  </si>
  <si>
    <t xml:space="preserve"> โทร  7086</t>
  </si>
  <si>
    <t>อื่นๆ (วัสดุคอมฯ)</t>
  </si>
  <si>
    <t>วงจร ADSL (เม.ย.50-ก.ย.50=6 เดือน)</t>
  </si>
  <si>
    <t>ค่าเช่าเครื่องคอมพิวเตอร์(เม.ย.50-ก.ย.50=6 เดือน)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</si>
</sst>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%"/>
    <numFmt numFmtId="208" formatCode="0.0"/>
    <numFmt numFmtId="209" formatCode="_(* #,##0_);_(* \(#,##0\);_(* &quot;-&quot;??_);_(@_)"/>
    <numFmt numFmtId="210" formatCode="_-* #,##0_-;\-* #,##0_-;_-* &quot;-&quot;??_-;_-@_-"/>
    <numFmt numFmtId="211" formatCode="#,##0.0"/>
    <numFmt numFmtId="212" formatCode="&quot;฿&quot;#,##0.00"/>
    <numFmt numFmtId="213" formatCode="0.0000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#,##0.00_ ;\-#,##0.00\ "/>
    <numFmt numFmtId="219" formatCode="#,##0.0_ ;\-#,##0.0\ "/>
    <numFmt numFmtId="220" formatCode="#,##0_ ;\-#,##0\ "/>
    <numFmt numFmtId="221" formatCode="_-* #,##0.000000_-;\-* #,##0.00000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000_-;\-* #,##0.000000000_-;_-* &quot;-&quot;??_-;_-@_-"/>
    <numFmt numFmtId="225" formatCode="#,##0.000"/>
    <numFmt numFmtId="226" formatCode="#,##0.0000"/>
    <numFmt numFmtId="227" formatCode="0.000"/>
    <numFmt numFmtId="228" formatCode="&quot;ใช่&quot;;&quot;ใช่&quot;;&quot;ไม่ใช่&quot;"/>
    <numFmt numFmtId="229" formatCode="&quot;จริง&quot;;&quot;จริง&quot;;&quot;เท็จ&quot;"/>
    <numFmt numFmtId="230" formatCode="&quot;เปิด&quot;;&quot;เปิด&quot;;&quot;ปิด&quot;"/>
    <numFmt numFmtId="231" formatCode="0.00000"/>
    <numFmt numFmtId="232" formatCode="#,##0.000000"/>
    <numFmt numFmtId="233" formatCode="_([$$-409]* #,##0.00_);_([$$-409]* \(#,##0.00\);_([$$-409]* &quot;-&quot;??_);_(@_)"/>
    <numFmt numFmtId="234" formatCode="#,##0.0_);\(#,##0.0\)"/>
    <numFmt numFmtId="235" formatCode="[$-41E]d\ mmmm\ yyyy"/>
    <numFmt numFmtId="236" formatCode="0.00;[Red]0.00"/>
    <numFmt numFmtId="237" formatCode="#,##0.00;[Red]#,##0.00"/>
    <numFmt numFmtId="238" formatCode="#,##0;[Red]#,##0"/>
    <numFmt numFmtId="239" formatCode="00000"/>
    <numFmt numFmtId="240" formatCode="_-* #,##0.0_-;\-* #,##0.0_-;_-* &quot;-&quot;?_-;_-@_-"/>
    <numFmt numFmtId="241" formatCode="t&quot;$&quot;#,##0_);\(t&quot;$&quot;#,##0\)"/>
    <numFmt numFmtId="242" formatCode="t&quot;$&quot;#,##0_);[Red]\(t&quot;$&quot;#,##0\)"/>
    <numFmt numFmtId="243" formatCode="t&quot;$&quot;#,##0.00_);\(t&quot;$&quot;#,##0.00\)"/>
    <numFmt numFmtId="244" formatCode="t&quot;$&quot;#,##0.00_);[Red]\(t&quot;$&quot;#,##0.00\)"/>
  </numFmts>
  <fonts count="11">
    <font>
      <sz val="10"/>
      <name val="Arial"/>
      <family val="0"/>
    </font>
    <font>
      <sz val="14"/>
      <name val="Eucros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sz val="14"/>
      <color indexed="23"/>
      <name val="Angsana New"/>
      <family val="1"/>
    </font>
    <font>
      <sz val="14"/>
      <color indexed="8"/>
      <name val="Angsana New"/>
      <family val="1"/>
    </font>
    <font>
      <b/>
      <sz val="14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4" fontId="5" fillId="0" borderId="0" xfId="16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15" applyFont="1">
      <alignment/>
      <protection/>
    </xf>
    <xf numFmtId="0" fontId="4" fillId="0" borderId="1" xfId="15" applyFont="1" applyBorder="1" applyAlignment="1">
      <alignment horizontal="center"/>
      <protection/>
    </xf>
    <xf numFmtId="0" fontId="4" fillId="0" borderId="2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2" borderId="0" xfId="15" applyFont="1" applyFill="1" applyAlignment="1">
      <alignment horizontal="center"/>
      <protection/>
    </xf>
    <xf numFmtId="0" fontId="5" fillId="0" borderId="0" xfId="15" applyFont="1">
      <alignment/>
      <protection/>
    </xf>
    <xf numFmtId="0" fontId="5" fillId="0" borderId="3" xfId="15" applyFont="1" applyBorder="1">
      <alignment/>
      <protection/>
    </xf>
    <xf numFmtId="0" fontId="5" fillId="0" borderId="2" xfId="15" applyFont="1" applyBorder="1">
      <alignment/>
      <protection/>
    </xf>
    <xf numFmtId="0" fontId="5" fillId="0" borderId="4" xfId="15" applyFont="1" applyBorder="1">
      <alignment/>
      <protection/>
    </xf>
    <xf numFmtId="0" fontId="5" fillId="0" borderId="5" xfId="15" applyFont="1" applyBorder="1">
      <alignment/>
      <protection/>
    </xf>
    <xf numFmtId="0" fontId="5" fillId="2" borderId="0" xfId="15" applyFont="1" applyFill="1">
      <alignment/>
      <protection/>
    </xf>
    <xf numFmtId="0" fontId="5" fillId="0" borderId="2" xfId="15" applyFont="1" applyBorder="1" applyAlignment="1">
      <alignment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4" xfId="15" applyFont="1" applyBorder="1" applyAlignment="1">
      <alignment horizontal="left" vertical="center"/>
      <protection/>
    </xf>
    <xf numFmtId="0" fontId="5" fillId="0" borderId="0" xfId="15" applyFont="1" applyAlignment="1">
      <alignment horizontal="left" vertical="center"/>
      <protection/>
    </xf>
    <xf numFmtId="0" fontId="9" fillId="0" borderId="0" xfId="15" applyFont="1" applyAlignment="1">
      <alignment horizontal="left" vertical="center"/>
      <protection/>
    </xf>
    <xf numFmtId="0" fontId="9" fillId="0" borderId="2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9" fillId="0" borderId="2" xfId="15" applyFont="1" applyBorder="1">
      <alignment/>
      <protection/>
    </xf>
    <xf numFmtId="0" fontId="5" fillId="2" borderId="0" xfId="15" applyFont="1" applyFill="1" applyAlignment="1">
      <alignment horizontal="left" vertical="center"/>
      <protection/>
    </xf>
    <xf numFmtId="0" fontId="9" fillId="2" borderId="0" xfId="15" applyFont="1" applyFill="1" applyAlignment="1">
      <alignment horizontal="left" vertical="center"/>
      <protection/>
    </xf>
    <xf numFmtId="0" fontId="9" fillId="0" borderId="0" xfId="15" applyFont="1" applyAlignment="1">
      <alignment horizontal="center"/>
      <protection/>
    </xf>
    <xf numFmtId="0" fontId="9" fillId="2" borderId="0" xfId="15" applyFont="1" applyFill="1" applyAlignment="1">
      <alignment horizontal="center"/>
      <protection/>
    </xf>
    <xf numFmtId="43" fontId="4" fillId="0" borderId="0" xfId="16" applyFont="1" applyFill="1" applyAlignment="1">
      <alignment vertical="top"/>
    </xf>
    <xf numFmtId="43" fontId="7" fillId="0" borderId="0" xfId="16" applyFont="1" applyFill="1" applyAlignment="1">
      <alignment/>
    </xf>
    <xf numFmtId="43" fontId="5" fillId="0" borderId="0" xfId="16" applyFont="1" applyFill="1" applyAlignment="1">
      <alignment/>
    </xf>
    <xf numFmtId="43" fontId="5" fillId="0" borderId="0" xfId="16" applyFont="1" applyFill="1" applyAlignment="1">
      <alignment vertical="top"/>
    </xf>
    <xf numFmtId="4" fontId="5" fillId="0" borderId="4" xfId="16" applyNumberFormat="1" applyFont="1" applyFill="1" applyBorder="1" applyAlignment="1">
      <alignment/>
    </xf>
    <xf numFmtId="4" fontId="5" fillId="0" borderId="6" xfId="16" applyNumberFormat="1" applyFont="1" applyFill="1" applyBorder="1" applyAlignment="1">
      <alignment/>
    </xf>
    <xf numFmtId="4" fontId="5" fillId="0" borderId="5" xfId="16" applyNumberFormat="1" applyFont="1" applyFill="1" applyBorder="1" applyAlignment="1">
      <alignment/>
    </xf>
    <xf numFmtId="4" fontId="5" fillId="0" borderId="7" xfId="16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4" fontId="5" fillId="0" borderId="2" xfId="16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3" fontId="5" fillId="0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5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4" fillId="0" borderId="2" xfId="15" applyNumberFormat="1" applyFont="1" applyBorder="1" applyAlignment="1">
      <alignment horizontal="center"/>
      <protection/>
    </xf>
    <xf numFmtId="4" fontId="4" fillId="0" borderId="0" xfId="15" applyNumberFormat="1" applyFont="1" applyAlignment="1">
      <alignment horizontal="right"/>
      <protection/>
    </xf>
    <xf numFmtId="4" fontId="6" fillId="0" borderId="0" xfId="16" applyNumberFormat="1" applyFont="1" applyFill="1" applyAlignment="1">
      <alignment horizontal="right" vertical="top"/>
    </xf>
    <xf numFmtId="4" fontId="4" fillId="2" borderId="2" xfId="15" applyNumberFormat="1" applyFont="1" applyFill="1" applyBorder="1" applyAlignment="1">
      <alignment horizontal="right"/>
      <protection/>
    </xf>
    <xf numFmtId="4" fontId="5" fillId="0" borderId="3" xfId="15" applyNumberFormat="1" applyFont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/>
      <protection/>
    </xf>
    <xf numFmtId="4" fontId="5" fillId="2" borderId="2" xfId="15" applyNumberFormat="1" applyFont="1" applyFill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 vertical="center"/>
      <protection/>
    </xf>
    <xf numFmtId="4" fontId="5" fillId="2" borderId="2" xfId="15" applyNumberFormat="1" applyFont="1" applyFill="1" applyBorder="1" applyAlignment="1">
      <alignment horizontal="right" vertical="center"/>
      <protection/>
    </xf>
    <xf numFmtId="4" fontId="5" fillId="0" borderId="0" xfId="15" applyNumberFormat="1" applyFont="1" applyAlignment="1">
      <alignment horizontal="right"/>
      <protection/>
    </xf>
    <xf numFmtId="4" fontId="4" fillId="2" borderId="2" xfId="15" applyNumberFormat="1" applyFont="1" applyFill="1" applyBorder="1" applyAlignment="1">
      <alignment horizontal="right" vertical="center"/>
      <protection/>
    </xf>
    <xf numFmtId="4" fontId="4" fillId="3" borderId="2" xfId="15" applyNumberFormat="1" applyFont="1" applyFill="1" applyBorder="1" applyAlignment="1">
      <alignment horizontal="right"/>
      <protection/>
    </xf>
    <xf numFmtId="0" fontId="5" fillId="0" borderId="3" xfId="15" applyFont="1" applyBorder="1" applyAlignment="1">
      <alignment horizontal="center"/>
      <protection/>
    </xf>
    <xf numFmtId="0" fontId="5" fillId="0" borderId="2" xfId="15" applyFont="1" applyBorder="1" applyAlignment="1">
      <alignment horizontal="center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0" xfId="15" applyFont="1" applyAlignment="1">
      <alignment horizontal="center"/>
      <protection/>
    </xf>
    <xf numFmtId="43" fontId="4" fillId="0" borderId="9" xfId="16" applyFont="1" applyFill="1" applyBorder="1" applyAlignment="1">
      <alignment horizontal="center" vertical="center" wrapText="1"/>
    </xf>
    <xf numFmtId="43" fontId="4" fillId="0" borderId="5" xfId="16" applyFont="1" applyFill="1" applyBorder="1" applyAlignment="1">
      <alignment horizontal="center" vertical="center" wrapText="1"/>
    </xf>
    <xf numFmtId="4" fontId="4" fillId="0" borderId="9" xfId="16" applyNumberFormat="1" applyFont="1" applyFill="1" applyBorder="1" applyAlignment="1">
      <alignment horizontal="center" vertical="center"/>
    </xf>
    <xf numFmtId="4" fontId="4" fillId="0" borderId="4" xfId="16" applyNumberFormat="1" applyFont="1" applyFill="1" applyBorder="1" applyAlignment="1">
      <alignment horizontal="center" vertical="center"/>
    </xf>
    <xf numFmtId="4" fontId="4" fillId="0" borderId="5" xfId="16" applyNumberFormat="1" applyFont="1" applyFill="1" applyBorder="1" applyAlignment="1">
      <alignment horizontal="center" vertical="center"/>
    </xf>
    <xf numFmtId="4" fontId="4" fillId="0" borderId="1" xfId="16" applyNumberFormat="1" applyFont="1" applyFill="1" applyBorder="1" applyAlignment="1">
      <alignment horizontal="center" vertical="center"/>
    </xf>
    <xf numFmtId="4" fontId="4" fillId="0" borderId="10" xfId="16" applyNumberFormat="1" applyFont="1" applyFill="1" applyBorder="1" applyAlignment="1">
      <alignment horizontal="center" vertical="center"/>
    </xf>
    <xf numFmtId="4" fontId="4" fillId="0" borderId="3" xfId="16" applyNumberFormat="1" applyFont="1" applyFill="1" applyBorder="1" applyAlignment="1">
      <alignment horizontal="center" vertical="center"/>
    </xf>
    <xf numFmtId="4" fontId="4" fillId="0" borderId="8" xfId="16" applyNumberFormat="1" applyFont="1" applyFill="1" applyBorder="1" applyAlignment="1">
      <alignment horizontal="center" vertical="center"/>
    </xf>
    <xf numFmtId="4" fontId="4" fillId="0" borderId="11" xfId="16" applyNumberFormat="1" applyFont="1" applyFill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 wrapText="1"/>
    </xf>
    <xf numFmtId="49" fontId="4" fillId="0" borderId="10" xfId="16" applyNumberFormat="1" applyFont="1" applyFill="1" applyBorder="1" applyAlignment="1">
      <alignment horizontal="center" vertical="center" wrapText="1"/>
    </xf>
    <xf numFmtId="49" fontId="4" fillId="0" borderId="3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16" applyNumberFormat="1" applyFont="1" applyFill="1" applyBorder="1" applyAlignment="1">
      <alignment horizontal="center" vertical="center" wrapText="1"/>
    </xf>
    <xf numFmtId="4" fontId="4" fillId="0" borderId="10" xfId="16" applyNumberFormat="1" applyFont="1" applyFill="1" applyBorder="1" applyAlignment="1">
      <alignment horizontal="center" vertical="center" wrapText="1"/>
    </xf>
    <xf numFmtId="4" fontId="4" fillId="0" borderId="3" xfId="16" applyNumberFormat="1" applyFont="1" applyFill="1" applyBorder="1" applyAlignment="1">
      <alignment horizontal="center" vertical="center" wrapText="1"/>
    </xf>
    <xf numFmtId="4" fontId="5" fillId="4" borderId="12" xfId="16" applyNumberFormat="1" applyFont="1" applyFill="1" applyBorder="1" applyAlignment="1">
      <alignment horizontal="right" vertical="top"/>
    </xf>
    <xf numFmtId="43" fontId="4" fillId="0" borderId="13" xfId="16" applyFont="1" applyFill="1" applyBorder="1" applyAlignment="1">
      <alignment horizontal="center" vertical="center" wrapText="1" shrinkToFit="1"/>
    </xf>
    <xf numFmtId="43" fontId="4" fillId="0" borderId="14" xfId="16" applyFont="1" applyFill="1" applyBorder="1" applyAlignment="1">
      <alignment horizontal="center" vertical="center" wrapText="1" shrinkToFit="1"/>
    </xf>
    <xf numFmtId="43" fontId="4" fillId="0" borderId="1" xfId="16" applyFont="1" applyFill="1" applyBorder="1" applyAlignment="1">
      <alignment horizontal="center" vertical="center" wrapText="1"/>
    </xf>
    <xf numFmtId="43" fontId="4" fillId="0" borderId="10" xfId="16" applyFont="1" applyFill="1" applyBorder="1" applyAlignment="1">
      <alignment horizontal="center" vertical="center" wrapText="1"/>
    </xf>
    <xf numFmtId="43" fontId="4" fillId="0" borderId="3" xfId="16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2" xfId="15" applyFont="1" applyFill="1" applyBorder="1" applyAlignment="1">
      <alignment horizontal="left"/>
      <protection/>
    </xf>
    <xf numFmtId="0" fontId="4" fillId="0" borderId="0" xfId="15" applyFont="1" applyAlignment="1">
      <alignment horizontal="left"/>
      <protection/>
    </xf>
    <xf numFmtId="0" fontId="5" fillId="2" borderId="15" xfId="15" applyFont="1" applyFill="1" applyBorder="1" applyAlignment="1">
      <alignment horizontal="left"/>
      <protection/>
    </xf>
    <xf numFmtId="0" fontId="5" fillId="2" borderId="13" xfId="15" applyFont="1" applyFill="1" applyBorder="1" applyAlignment="1">
      <alignment horizontal="left"/>
      <protection/>
    </xf>
    <xf numFmtId="0" fontId="5" fillId="2" borderId="14" xfId="15" applyFont="1" applyFill="1" applyBorder="1" applyAlignment="1">
      <alignment horizontal="left"/>
      <protection/>
    </xf>
    <xf numFmtId="0" fontId="5" fillId="2" borderId="15" xfId="15" applyFont="1" applyFill="1" applyBorder="1" applyAlignment="1">
      <alignment horizontal="left" vertical="center"/>
      <protection/>
    </xf>
    <xf numFmtId="0" fontId="5" fillId="2" borderId="13" xfId="15" applyFont="1" applyFill="1" applyBorder="1" applyAlignment="1">
      <alignment horizontal="left" vertical="center"/>
      <protection/>
    </xf>
    <xf numFmtId="0" fontId="5" fillId="2" borderId="14" xfId="15" applyFont="1" applyFill="1" applyBorder="1" applyAlignment="1">
      <alignment horizontal="left" vertical="center"/>
      <protection/>
    </xf>
    <xf numFmtId="0" fontId="5" fillId="2" borderId="15" xfId="15" applyFont="1" applyFill="1" applyBorder="1" applyAlignment="1">
      <alignment horizontal="left" vertical="justify"/>
      <protection/>
    </xf>
    <xf numFmtId="0" fontId="5" fillId="2" borderId="13" xfId="15" applyFont="1" applyFill="1" applyBorder="1" applyAlignment="1">
      <alignment horizontal="left" vertical="justify"/>
      <protection/>
    </xf>
    <xf numFmtId="0" fontId="5" fillId="2" borderId="14" xfId="15" applyFont="1" applyFill="1" applyBorder="1" applyAlignment="1">
      <alignment horizontal="left" vertical="justify"/>
      <protection/>
    </xf>
    <xf numFmtId="43" fontId="5" fillId="0" borderId="2" xfId="16" applyFont="1" applyFill="1" applyBorder="1" applyAlignment="1">
      <alignment horizontal="right" vertical="top"/>
    </xf>
  </cellXfs>
  <cellStyles count="9">
    <cellStyle name="Normal" xfId="0"/>
    <cellStyle name="Normal_6(1).9ITตาราง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38100</xdr:rowOff>
    </xdr:from>
    <xdr:to>
      <xdr:col>7</xdr:col>
      <xdr:colOff>114300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429375" y="3505200"/>
          <a:ext cx="104775" cy="504825"/>
        </a:xfrm>
        <a:prstGeom prst="rightBrace">
          <a:avLst>
            <a:gd name="adj" fmla="val 25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workbookViewId="0" topLeftCell="A28">
      <selection activeCell="F8" sqref="F8"/>
    </sheetView>
  </sheetViews>
  <sheetFormatPr defaultColWidth="9.140625" defaultRowHeight="12.75"/>
  <cols>
    <col min="1" max="1" width="31.7109375" style="2" customWidth="1"/>
    <col min="2" max="4" width="9.28125" style="33" customWidth="1"/>
    <col min="5" max="5" width="14.7109375" style="33" customWidth="1"/>
    <col min="6" max="6" width="11.28125" style="33" customWidth="1"/>
    <col min="7" max="7" width="10.7109375" style="33" customWidth="1"/>
    <col min="8" max="9" width="11.140625" style="33" customWidth="1"/>
    <col min="10" max="10" width="11.28125" style="33" customWidth="1"/>
    <col min="11" max="11" width="13.00390625" style="7" customWidth="1"/>
    <col min="12" max="12" width="11.421875" style="7" customWidth="1"/>
    <col min="13" max="13" width="13.28125" style="7" customWidth="1"/>
    <col min="14" max="16384" width="9.140625" style="2" customWidth="1"/>
  </cols>
  <sheetData>
    <row r="1" spans="1:13" s="5" customFormat="1" ht="21">
      <c r="A1" s="3" t="s">
        <v>20</v>
      </c>
      <c r="B1" s="31"/>
      <c r="C1" s="31"/>
      <c r="D1" s="34"/>
      <c r="E1" s="34"/>
      <c r="F1" s="34"/>
      <c r="G1" s="34"/>
      <c r="H1" s="34"/>
      <c r="I1" s="34"/>
      <c r="J1" s="34"/>
      <c r="K1" s="34"/>
      <c r="L1" s="87" t="s">
        <v>73</v>
      </c>
      <c r="M1" s="87"/>
    </row>
    <row r="2" spans="1:13" ht="21">
      <c r="A2" s="81" t="s">
        <v>75</v>
      </c>
      <c r="B2" s="70" t="s">
        <v>72</v>
      </c>
      <c r="C2" s="76"/>
      <c r="D2" s="77"/>
      <c r="E2" s="70" t="s">
        <v>74</v>
      </c>
      <c r="F2" s="76"/>
      <c r="G2" s="76"/>
      <c r="H2" s="76"/>
      <c r="I2" s="77"/>
      <c r="J2" s="90" t="s">
        <v>91</v>
      </c>
      <c r="K2" s="93" t="s">
        <v>92</v>
      </c>
      <c r="L2" s="84" t="s">
        <v>93</v>
      </c>
      <c r="M2" s="84" t="s">
        <v>94</v>
      </c>
    </row>
    <row r="3" spans="1:13" ht="42" customHeight="1">
      <c r="A3" s="82"/>
      <c r="B3" s="78">
        <v>1.1</v>
      </c>
      <c r="C3" s="78" t="s">
        <v>95</v>
      </c>
      <c r="D3" s="78" t="s">
        <v>0</v>
      </c>
      <c r="E3" s="84" t="s">
        <v>87</v>
      </c>
      <c r="F3" s="88" t="s">
        <v>88</v>
      </c>
      <c r="G3" s="89"/>
      <c r="H3" s="70" t="s">
        <v>50</v>
      </c>
      <c r="I3" s="73" t="s">
        <v>0</v>
      </c>
      <c r="J3" s="91"/>
      <c r="K3" s="94"/>
      <c r="L3" s="85"/>
      <c r="M3" s="85"/>
    </row>
    <row r="4" spans="1:13" ht="21">
      <c r="A4" s="82"/>
      <c r="B4" s="79"/>
      <c r="C4" s="79">
        <v>1.2</v>
      </c>
      <c r="D4" s="79" t="s">
        <v>0</v>
      </c>
      <c r="E4" s="96"/>
      <c r="F4" s="68" t="s">
        <v>89</v>
      </c>
      <c r="G4" s="68" t="s">
        <v>90</v>
      </c>
      <c r="H4" s="71"/>
      <c r="I4" s="74"/>
      <c r="J4" s="91"/>
      <c r="K4" s="94"/>
      <c r="L4" s="85"/>
      <c r="M4" s="85"/>
    </row>
    <row r="5" spans="1:13" ht="21" customHeight="1">
      <c r="A5" s="83"/>
      <c r="B5" s="80"/>
      <c r="C5" s="80"/>
      <c r="D5" s="80"/>
      <c r="E5" s="97"/>
      <c r="F5" s="69"/>
      <c r="G5" s="69"/>
      <c r="H5" s="72"/>
      <c r="I5" s="75"/>
      <c r="J5" s="92"/>
      <c r="K5" s="95"/>
      <c r="L5" s="86"/>
      <c r="M5" s="86"/>
    </row>
    <row r="6" spans="1:13" s="1" customFormat="1" ht="21">
      <c r="A6" s="41" t="s">
        <v>76</v>
      </c>
      <c r="B6" s="47"/>
      <c r="C6" s="47"/>
      <c r="D6" s="40">
        <f aca="true" t="shared" si="0" ref="D6:D15">SUM(B6:C6)</f>
        <v>0</v>
      </c>
      <c r="E6" s="40">
        <v>38313.5</v>
      </c>
      <c r="F6" s="40"/>
      <c r="G6" s="40">
        <v>63840</v>
      </c>
      <c r="H6" s="109">
        <v>261901.93</v>
      </c>
      <c r="I6" s="40">
        <f aca="true" t="shared" si="1" ref="I6:I15">SUM(E6:H6)</f>
        <v>364055.43</v>
      </c>
      <c r="J6" s="40"/>
      <c r="K6" s="39">
        <f aca="true" t="shared" si="2" ref="K6:K16">SUM(D6,I6,J6)</f>
        <v>364055.43</v>
      </c>
      <c r="L6" s="40"/>
      <c r="M6" s="40"/>
    </row>
    <row r="7" spans="1:13" s="1" customFormat="1" ht="21">
      <c r="A7" s="41" t="s">
        <v>77</v>
      </c>
      <c r="B7" s="47">
        <v>4966.5</v>
      </c>
      <c r="C7" s="47"/>
      <c r="D7" s="40">
        <f t="shared" si="0"/>
        <v>4966.5</v>
      </c>
      <c r="E7" s="40">
        <v>79085</v>
      </c>
      <c r="F7" s="40"/>
      <c r="G7" s="40">
        <v>70380</v>
      </c>
      <c r="H7" s="109">
        <v>289494.01</v>
      </c>
      <c r="I7" s="40">
        <f t="shared" si="1"/>
        <v>438959.01</v>
      </c>
      <c r="J7" s="40"/>
      <c r="K7" s="39">
        <f t="shared" si="2"/>
        <v>443925.51</v>
      </c>
      <c r="L7" s="40"/>
      <c r="M7" s="40"/>
    </row>
    <row r="8" spans="1:13" s="1" customFormat="1" ht="21">
      <c r="A8" s="41" t="s">
        <v>78</v>
      </c>
      <c r="B8" s="47"/>
      <c r="C8" s="47"/>
      <c r="D8" s="40">
        <f t="shared" si="0"/>
        <v>0</v>
      </c>
      <c r="E8" s="40">
        <v>269250</v>
      </c>
      <c r="F8" s="40">
        <v>128160</v>
      </c>
      <c r="G8" s="40"/>
      <c r="H8" s="109">
        <v>122794.44</v>
      </c>
      <c r="I8" s="40">
        <f t="shared" si="1"/>
        <v>520204.44</v>
      </c>
      <c r="J8" s="40"/>
      <c r="K8" s="39">
        <f t="shared" si="2"/>
        <v>520204.44</v>
      </c>
      <c r="L8" s="40"/>
      <c r="M8" s="40"/>
    </row>
    <row r="9" spans="1:13" s="1" customFormat="1" ht="21">
      <c r="A9" s="41" t="s">
        <v>79</v>
      </c>
      <c r="B9" s="47"/>
      <c r="C9" s="47"/>
      <c r="D9" s="40">
        <f t="shared" si="0"/>
        <v>0</v>
      </c>
      <c r="E9" s="40">
        <v>47300</v>
      </c>
      <c r="F9" s="40"/>
      <c r="G9" s="40">
        <v>50960</v>
      </c>
      <c r="H9" s="109">
        <v>239029.75</v>
      </c>
      <c r="I9" s="40">
        <f t="shared" si="1"/>
        <v>337289.75</v>
      </c>
      <c r="J9" s="40"/>
      <c r="K9" s="39">
        <f t="shared" si="2"/>
        <v>337289.75</v>
      </c>
      <c r="L9" s="40"/>
      <c r="M9" s="40"/>
    </row>
    <row r="10" spans="1:13" s="1" customFormat="1" ht="21">
      <c r="A10" s="41" t="s">
        <v>80</v>
      </c>
      <c r="B10" s="47"/>
      <c r="C10" s="47"/>
      <c r="D10" s="40">
        <f t="shared" si="0"/>
        <v>0</v>
      </c>
      <c r="E10" s="40">
        <v>116730</v>
      </c>
      <c r="F10" s="40"/>
      <c r="G10" s="40">
        <v>56460</v>
      </c>
      <c r="H10" s="109">
        <v>174370.8</v>
      </c>
      <c r="I10" s="40">
        <f t="shared" si="1"/>
        <v>347560.8</v>
      </c>
      <c r="J10" s="40">
        <v>85600</v>
      </c>
      <c r="K10" s="39">
        <f t="shared" si="2"/>
        <v>433160.8</v>
      </c>
      <c r="L10" s="40"/>
      <c r="M10" s="40"/>
    </row>
    <row r="11" spans="1:13" s="1" customFormat="1" ht="21">
      <c r="A11" s="41" t="s">
        <v>81</v>
      </c>
      <c r="B11" s="47"/>
      <c r="C11" s="47"/>
      <c r="D11" s="40">
        <f t="shared" si="0"/>
        <v>0</v>
      </c>
      <c r="E11" s="40">
        <v>119000</v>
      </c>
      <c r="F11" s="40"/>
      <c r="G11" s="40">
        <v>80160</v>
      </c>
      <c r="H11" s="109">
        <v>188299.32</v>
      </c>
      <c r="I11" s="40">
        <f t="shared" si="1"/>
        <v>387459.32</v>
      </c>
      <c r="J11" s="40"/>
      <c r="K11" s="39">
        <f t="shared" si="2"/>
        <v>387459.32</v>
      </c>
      <c r="L11" s="40"/>
      <c r="M11" s="40"/>
    </row>
    <row r="12" spans="1:13" s="1" customFormat="1" ht="21">
      <c r="A12" s="41" t="s">
        <v>82</v>
      </c>
      <c r="B12" s="47">
        <v>24691.8</v>
      </c>
      <c r="C12" s="47"/>
      <c r="D12" s="40">
        <f t="shared" si="0"/>
        <v>24691.8</v>
      </c>
      <c r="E12" s="40">
        <v>3634740</v>
      </c>
      <c r="F12" s="40"/>
      <c r="G12" s="40">
        <v>374380</v>
      </c>
      <c r="H12" s="109">
        <v>2627027.1</v>
      </c>
      <c r="I12" s="40">
        <f t="shared" si="1"/>
        <v>6636147.1</v>
      </c>
      <c r="J12" s="40"/>
      <c r="K12" s="39">
        <f t="shared" si="2"/>
        <v>6660838.899999999</v>
      </c>
      <c r="L12" s="40"/>
      <c r="M12" s="40"/>
    </row>
    <row r="13" spans="1:13" s="1" customFormat="1" ht="21">
      <c r="A13" s="41" t="s">
        <v>83</v>
      </c>
      <c r="B13" s="47"/>
      <c r="C13" s="47"/>
      <c r="D13" s="40">
        <f t="shared" si="0"/>
        <v>0</v>
      </c>
      <c r="E13" s="40"/>
      <c r="F13" s="40">
        <v>431160</v>
      </c>
      <c r="G13" s="40">
        <v>384438</v>
      </c>
      <c r="H13" s="40"/>
      <c r="I13" s="40">
        <f t="shared" si="1"/>
        <v>815598</v>
      </c>
      <c r="J13" s="40">
        <v>600000</v>
      </c>
      <c r="K13" s="39">
        <f t="shared" si="2"/>
        <v>1415598</v>
      </c>
      <c r="L13" s="40"/>
      <c r="M13" s="40"/>
    </row>
    <row r="14" spans="1:13" s="1" customFormat="1" ht="21">
      <c r="A14" s="41" t="s">
        <v>84</v>
      </c>
      <c r="B14" s="47"/>
      <c r="C14" s="47"/>
      <c r="D14" s="40">
        <f t="shared" si="0"/>
        <v>0</v>
      </c>
      <c r="E14" s="40">
        <v>701382</v>
      </c>
      <c r="F14" s="40"/>
      <c r="G14" s="40"/>
      <c r="H14" s="109">
        <v>1805662.78</v>
      </c>
      <c r="I14" s="40">
        <f t="shared" si="1"/>
        <v>2507044.7800000003</v>
      </c>
      <c r="J14" s="40">
        <v>42800</v>
      </c>
      <c r="K14" s="39">
        <f t="shared" si="2"/>
        <v>2549844.7800000003</v>
      </c>
      <c r="L14" s="40"/>
      <c r="M14" s="40"/>
    </row>
    <row r="15" spans="1:13" s="1" customFormat="1" ht="21">
      <c r="A15" s="41" t="s">
        <v>85</v>
      </c>
      <c r="B15" s="47">
        <v>6470</v>
      </c>
      <c r="C15" s="47"/>
      <c r="D15" s="40">
        <f t="shared" si="0"/>
        <v>6470</v>
      </c>
      <c r="E15" s="40"/>
      <c r="F15" s="40"/>
      <c r="G15" s="40"/>
      <c r="H15" s="40"/>
      <c r="I15" s="40">
        <f t="shared" si="1"/>
        <v>0</v>
      </c>
      <c r="J15" s="40"/>
      <c r="K15" s="39">
        <f t="shared" si="2"/>
        <v>6470</v>
      </c>
      <c r="L15" s="40"/>
      <c r="M15" s="40"/>
    </row>
    <row r="16" spans="1:13" s="51" customFormat="1" ht="21">
      <c r="A16" s="46" t="s">
        <v>86</v>
      </c>
      <c r="B16" s="47">
        <f>SUM(B6:B15)</f>
        <v>36128.3</v>
      </c>
      <c r="C16" s="48"/>
      <c r="D16" s="49">
        <f aca="true" t="shared" si="3" ref="D16:J16">SUM(D6:D15)</f>
        <v>36128.3</v>
      </c>
      <c r="E16" s="40">
        <f t="shared" si="3"/>
        <v>5005800.5</v>
      </c>
      <c r="F16" s="40">
        <f t="shared" si="3"/>
        <v>559320</v>
      </c>
      <c r="G16" s="40">
        <f t="shared" si="3"/>
        <v>1080618</v>
      </c>
      <c r="H16" s="40">
        <f>SUM(H6:H15)</f>
        <v>5708580.13</v>
      </c>
      <c r="I16" s="49">
        <f t="shared" si="3"/>
        <v>12354318.629999999</v>
      </c>
      <c r="J16" s="49">
        <f t="shared" si="3"/>
        <v>728400</v>
      </c>
      <c r="K16" s="50">
        <f t="shared" si="2"/>
        <v>13118846.93</v>
      </c>
      <c r="L16" s="49">
        <v>2528.83</v>
      </c>
      <c r="M16" s="49">
        <f>K16/L16</f>
        <v>5187.714053534639</v>
      </c>
    </row>
    <row r="17" spans="1:13" s="1" customFormat="1" ht="21">
      <c r="A17" s="42"/>
      <c r="B17" s="43"/>
      <c r="C17" s="43"/>
      <c r="D17" s="44"/>
      <c r="E17" s="44"/>
      <c r="F17" s="44"/>
      <c r="G17" s="44"/>
      <c r="H17" s="44"/>
      <c r="I17" s="44"/>
      <c r="J17" s="44"/>
      <c r="K17" s="45"/>
      <c r="L17" s="35" t="s">
        <v>103</v>
      </c>
      <c r="M17" s="36"/>
    </row>
    <row r="18" spans="1:13" ht="21">
      <c r="A18" s="4" t="s">
        <v>2</v>
      </c>
      <c r="B18" s="32"/>
      <c r="C18" s="32"/>
      <c r="L18" s="35" t="s">
        <v>104</v>
      </c>
      <c r="M18" s="36"/>
    </row>
    <row r="19" spans="1:13" ht="21">
      <c r="A19" s="2" t="s">
        <v>10</v>
      </c>
      <c r="L19" s="37" t="s">
        <v>105</v>
      </c>
      <c r="M19" s="38"/>
    </row>
    <row r="20" spans="1:13" ht="21">
      <c r="A20" s="2" t="s">
        <v>8</v>
      </c>
      <c r="L20" s="6"/>
      <c r="M20" s="6"/>
    </row>
    <row r="21" spans="1:13" ht="21">
      <c r="A21" s="2" t="s">
        <v>9</v>
      </c>
      <c r="L21" s="6"/>
      <c r="M21" s="6"/>
    </row>
    <row r="22" spans="1:13" ht="21">
      <c r="A22" s="2" t="s">
        <v>11</v>
      </c>
      <c r="L22" s="6"/>
      <c r="M22" s="6"/>
    </row>
    <row r="23" spans="1:13" ht="21">
      <c r="A23" s="2" t="s">
        <v>15</v>
      </c>
      <c r="L23" s="6"/>
      <c r="M23" s="6"/>
    </row>
    <row r="24" spans="1:13" ht="21">
      <c r="A24" s="2" t="s">
        <v>16</v>
      </c>
      <c r="L24" s="6"/>
      <c r="M24" s="6"/>
    </row>
    <row r="25" spans="1:13" ht="21">
      <c r="A25" s="2" t="s">
        <v>17</v>
      </c>
      <c r="L25" s="6"/>
      <c r="M25" s="6"/>
    </row>
    <row r="26" spans="1:13" ht="21">
      <c r="A26" s="2" t="s">
        <v>18</v>
      </c>
      <c r="L26" s="6"/>
      <c r="M26" s="6"/>
    </row>
    <row r="27" spans="1:13" ht="21">
      <c r="A27" s="2" t="s">
        <v>19</v>
      </c>
      <c r="L27" s="6"/>
      <c r="M27" s="6"/>
    </row>
    <row r="28" spans="1:13" ht="21">
      <c r="A28" s="2" t="s">
        <v>70</v>
      </c>
      <c r="L28" s="6"/>
      <c r="M28" s="6"/>
    </row>
    <row r="29" spans="1:13" ht="21">
      <c r="A29" s="2" t="s">
        <v>71</v>
      </c>
      <c r="L29" s="6"/>
      <c r="M29" s="6"/>
    </row>
    <row r="30" spans="1:13" ht="21">
      <c r="A30" s="4" t="s">
        <v>1</v>
      </c>
      <c r="B30" s="32"/>
      <c r="C30" s="32"/>
      <c r="L30" s="6"/>
      <c r="M30" s="6"/>
    </row>
    <row r="31" spans="1:13" ht="21">
      <c r="A31" s="2" t="s">
        <v>12</v>
      </c>
      <c r="L31" s="6"/>
      <c r="M31" s="6"/>
    </row>
    <row r="32" spans="1:13" ht="21">
      <c r="A32" s="2" t="s">
        <v>13</v>
      </c>
      <c r="L32" s="6"/>
      <c r="M32" s="6"/>
    </row>
    <row r="33" spans="1:13" ht="21">
      <c r="A33" s="2" t="s">
        <v>14</v>
      </c>
      <c r="L33" s="6"/>
      <c r="M33" s="6"/>
    </row>
    <row r="34" spans="1:13" ht="21">
      <c r="A34" s="2" t="s">
        <v>7</v>
      </c>
      <c r="L34" s="6"/>
      <c r="M34" s="6"/>
    </row>
    <row r="35" spans="1:13" ht="21">
      <c r="A35" s="2" t="s">
        <v>3</v>
      </c>
      <c r="L35" s="6"/>
      <c r="M35" s="6"/>
    </row>
    <row r="36" spans="1:13" ht="21">
      <c r="A36" s="2" t="s">
        <v>4</v>
      </c>
      <c r="L36" s="6"/>
      <c r="M36" s="6"/>
    </row>
    <row r="37" spans="1:13" ht="21">
      <c r="A37" s="2" t="s">
        <v>5</v>
      </c>
      <c r="L37" s="6"/>
      <c r="M37" s="6"/>
    </row>
    <row r="38" ht="21">
      <c r="A38" s="2" t="s">
        <v>6</v>
      </c>
    </row>
  </sheetData>
  <mergeCells count="17">
    <mergeCell ref="A2:A5"/>
    <mergeCell ref="L2:L5"/>
    <mergeCell ref="M2:M5"/>
    <mergeCell ref="L1:M1"/>
    <mergeCell ref="F3:G3"/>
    <mergeCell ref="J2:J5"/>
    <mergeCell ref="K2:K5"/>
    <mergeCell ref="E2:I2"/>
    <mergeCell ref="E3:E5"/>
    <mergeCell ref="F4:F5"/>
    <mergeCell ref="G4:G5"/>
    <mergeCell ref="H3:H5"/>
    <mergeCell ref="I3:I5"/>
    <mergeCell ref="B2:D2"/>
    <mergeCell ref="B3:B5"/>
    <mergeCell ref="C3:C5"/>
    <mergeCell ref="D3:D5"/>
  </mergeCells>
  <printOptions horizontalCentered="1"/>
  <pageMargins left="0.984251968503937" right="0.3937007874015748" top="0.98425196850393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7">
      <selection activeCell="G18" activeCellId="1" sqref="J18 G18"/>
    </sheetView>
  </sheetViews>
  <sheetFormatPr defaultColWidth="9.140625" defaultRowHeight="12.75"/>
  <cols>
    <col min="1" max="1" width="27.00390625" style="13" customWidth="1"/>
    <col min="2" max="2" width="35.57421875" style="13" customWidth="1"/>
    <col min="3" max="3" width="8.57421875" style="67" customWidth="1"/>
    <col min="4" max="4" width="14.28125" style="61" bestFit="1" customWidth="1"/>
    <col min="5" max="5" width="14.421875" style="61" customWidth="1"/>
    <col min="6" max="16384" width="9.140625" style="13" customWidth="1"/>
  </cols>
  <sheetData>
    <row r="1" spans="1:5" s="8" customFormat="1" ht="21">
      <c r="A1" s="8" t="s">
        <v>69</v>
      </c>
      <c r="C1" s="11"/>
      <c r="D1" s="53"/>
      <c r="E1" s="54"/>
    </row>
    <row r="2" spans="1:5" s="8" customFormat="1" ht="21">
      <c r="A2" s="99" t="s">
        <v>100</v>
      </c>
      <c r="B2" s="99"/>
      <c r="C2" s="11"/>
      <c r="D2" s="53"/>
      <c r="E2" s="53"/>
    </row>
    <row r="3" spans="1:5" s="11" customFormat="1" ht="21">
      <c r="A3" s="9" t="s">
        <v>21</v>
      </c>
      <c r="B3" s="10" t="s">
        <v>22</v>
      </c>
      <c r="C3" s="10" t="s">
        <v>23</v>
      </c>
      <c r="D3" s="52" t="s">
        <v>24</v>
      </c>
      <c r="E3" s="52" t="s">
        <v>25</v>
      </c>
    </row>
    <row r="4" spans="1:5" s="12" customFormat="1" ht="21">
      <c r="A4" s="100" t="s">
        <v>26</v>
      </c>
      <c r="B4" s="101"/>
      <c r="C4" s="101"/>
      <c r="D4" s="102"/>
      <c r="E4" s="55">
        <f>SUM(E5:E12)</f>
        <v>1639938</v>
      </c>
    </row>
    <row r="5" spans="1:5" ht="18" customHeight="1">
      <c r="A5" s="16"/>
      <c r="B5" s="14" t="s">
        <v>27</v>
      </c>
      <c r="C5" s="64"/>
      <c r="D5" s="56"/>
      <c r="E5" s="57"/>
    </row>
    <row r="6" spans="1:5" ht="24.75" customHeight="1">
      <c r="A6" s="16"/>
      <c r="B6" s="15" t="s">
        <v>28</v>
      </c>
      <c r="C6" s="65">
        <v>18</v>
      </c>
      <c r="D6" s="57"/>
      <c r="E6" s="57">
        <v>1025238</v>
      </c>
    </row>
    <row r="7" spans="1:5" ht="21">
      <c r="A7" s="16"/>
      <c r="B7" s="15" t="s">
        <v>29</v>
      </c>
      <c r="C7" s="65"/>
      <c r="D7" s="57"/>
      <c r="E7" s="57"/>
    </row>
    <row r="8" spans="1:5" ht="21">
      <c r="A8" s="16"/>
      <c r="B8" s="15" t="s">
        <v>30</v>
      </c>
      <c r="C8" s="65">
        <v>1</v>
      </c>
      <c r="D8" s="57"/>
      <c r="E8" s="57">
        <v>84720</v>
      </c>
    </row>
    <row r="9" spans="1:5" ht="21">
      <c r="A9" s="16"/>
      <c r="B9" s="15" t="s">
        <v>31</v>
      </c>
      <c r="C9" s="65"/>
      <c r="D9" s="57"/>
      <c r="E9" s="57"/>
    </row>
    <row r="10" spans="1:5" ht="21">
      <c r="A10" s="16"/>
      <c r="B10" s="15" t="s">
        <v>99</v>
      </c>
      <c r="C10" s="65">
        <v>2</v>
      </c>
      <c r="D10" s="57"/>
      <c r="E10" s="57">
        <v>208320</v>
      </c>
    </row>
    <row r="11" spans="1:5" ht="21">
      <c r="A11" s="16"/>
      <c r="B11" s="15" t="s">
        <v>32</v>
      </c>
      <c r="C11" s="65">
        <v>3</v>
      </c>
      <c r="D11" s="57"/>
      <c r="E11" s="57">
        <v>211740</v>
      </c>
    </row>
    <row r="12" spans="1:5" ht="21">
      <c r="A12" s="17"/>
      <c r="B12" s="15" t="s">
        <v>33</v>
      </c>
      <c r="C12" s="65">
        <v>2</v>
      </c>
      <c r="D12" s="57"/>
      <c r="E12" s="57">
        <v>109920</v>
      </c>
    </row>
    <row r="13" spans="1:5" s="18" customFormat="1" ht="21">
      <c r="A13" s="106" t="s">
        <v>34</v>
      </c>
      <c r="B13" s="107"/>
      <c r="C13" s="107"/>
      <c r="D13" s="108"/>
      <c r="E13" s="55">
        <f>SUM(E14:E41)</f>
        <v>4692058.5</v>
      </c>
    </row>
    <row r="14" spans="1:5" ht="42">
      <c r="A14" s="16"/>
      <c r="B14" s="19" t="s">
        <v>64</v>
      </c>
      <c r="C14" s="65">
        <v>92</v>
      </c>
      <c r="D14" s="57"/>
      <c r="E14" s="57">
        <v>3726430</v>
      </c>
    </row>
    <row r="15" spans="1:5" ht="21">
      <c r="A15" s="16"/>
      <c r="B15" s="19" t="s">
        <v>97</v>
      </c>
      <c r="C15" s="65"/>
      <c r="D15" s="57"/>
      <c r="E15" s="57"/>
    </row>
    <row r="16" spans="1:5" ht="21.75" customHeight="1">
      <c r="A16" s="16"/>
      <c r="B16" s="19" t="s">
        <v>108</v>
      </c>
      <c r="C16" s="65">
        <v>30</v>
      </c>
      <c r="D16" s="57"/>
      <c r="E16" s="57">
        <v>122400</v>
      </c>
    </row>
    <row r="17" spans="1:5" ht="21">
      <c r="A17" s="16"/>
      <c r="B17" s="15" t="s">
        <v>35</v>
      </c>
      <c r="C17" s="65">
        <v>2</v>
      </c>
      <c r="D17" s="57"/>
      <c r="E17" s="57">
        <v>135700</v>
      </c>
    </row>
    <row r="18" spans="1:5" ht="21">
      <c r="A18" s="16"/>
      <c r="B18" s="15" t="s">
        <v>36</v>
      </c>
      <c r="C18" s="65"/>
      <c r="D18" s="57"/>
      <c r="E18" s="57"/>
    </row>
    <row r="19" spans="1:5" ht="21">
      <c r="A19" s="16"/>
      <c r="B19" s="15" t="s">
        <v>37</v>
      </c>
      <c r="C19" s="65">
        <v>3</v>
      </c>
      <c r="D19" s="57"/>
      <c r="E19" s="57">
        <v>1020</v>
      </c>
    </row>
    <row r="20" spans="1:5" ht="21">
      <c r="A20" s="16"/>
      <c r="B20" s="15" t="s">
        <v>96</v>
      </c>
      <c r="C20" s="65"/>
      <c r="D20" s="57"/>
      <c r="E20" s="57"/>
    </row>
    <row r="21" spans="1:5" ht="21">
      <c r="A21" s="16"/>
      <c r="B21" s="15" t="s">
        <v>38</v>
      </c>
      <c r="C21" s="65"/>
      <c r="D21" s="57"/>
      <c r="E21" s="57"/>
    </row>
    <row r="22" spans="1:5" ht="21">
      <c r="A22" s="16"/>
      <c r="B22" s="15" t="s">
        <v>39</v>
      </c>
      <c r="C22" s="65"/>
      <c r="D22" s="57"/>
      <c r="E22" s="57"/>
    </row>
    <row r="23" spans="1:5" ht="21">
      <c r="A23" s="16"/>
      <c r="B23" s="15" t="s">
        <v>40</v>
      </c>
      <c r="C23" s="65">
        <v>7</v>
      </c>
      <c r="D23" s="57"/>
      <c r="E23" s="57">
        <v>254630</v>
      </c>
    </row>
    <row r="24" spans="1:5" ht="21">
      <c r="A24" s="16"/>
      <c r="B24" s="15" t="s">
        <v>106</v>
      </c>
      <c r="C24" s="65"/>
      <c r="D24" s="57"/>
      <c r="E24" s="57">
        <v>36368.5</v>
      </c>
    </row>
    <row r="25" spans="1:5" ht="21">
      <c r="A25" s="16"/>
      <c r="B25" s="20" t="s">
        <v>65</v>
      </c>
      <c r="C25" s="65">
        <v>5</v>
      </c>
      <c r="D25" s="57"/>
      <c r="E25" s="57">
        <v>177400</v>
      </c>
    </row>
    <row r="26" spans="1:5" ht="21">
      <c r="A26" s="16"/>
      <c r="B26" s="20" t="s">
        <v>98</v>
      </c>
      <c r="C26" s="65"/>
      <c r="D26" s="57"/>
      <c r="E26" s="57"/>
    </row>
    <row r="27" spans="1:8" s="22" customFormat="1" ht="21.75" customHeight="1">
      <c r="A27" s="21"/>
      <c r="B27" s="20" t="s">
        <v>66</v>
      </c>
      <c r="C27" s="66"/>
      <c r="D27" s="59"/>
      <c r="E27" s="59"/>
      <c r="H27" s="23"/>
    </row>
    <row r="28" spans="1:8" s="22" customFormat="1" ht="21.75" customHeight="1">
      <c r="A28" s="21"/>
      <c r="B28" s="20" t="s">
        <v>67</v>
      </c>
      <c r="C28" s="66">
        <v>2</v>
      </c>
      <c r="D28" s="59"/>
      <c r="E28" s="59">
        <v>41980</v>
      </c>
      <c r="H28" s="23"/>
    </row>
    <row r="29" spans="1:8" s="22" customFormat="1" ht="21.75" customHeight="1">
      <c r="A29" s="21"/>
      <c r="B29" s="20" t="s">
        <v>68</v>
      </c>
      <c r="C29" s="66"/>
      <c r="D29" s="59"/>
      <c r="E29" s="59"/>
      <c r="H29" s="23"/>
    </row>
    <row r="30" spans="1:5" s="22" customFormat="1" ht="21.75" customHeight="1">
      <c r="A30" s="21"/>
      <c r="B30" s="24" t="s">
        <v>41</v>
      </c>
      <c r="C30" s="66">
        <v>1</v>
      </c>
      <c r="D30" s="59"/>
      <c r="E30" s="59">
        <v>2490</v>
      </c>
    </row>
    <row r="31" spans="1:8" s="22" customFormat="1" ht="21.75" customHeight="1">
      <c r="A31" s="21"/>
      <c r="B31" s="24" t="s">
        <v>42</v>
      </c>
      <c r="C31" s="66">
        <v>10</v>
      </c>
      <c r="D31" s="59"/>
      <c r="E31" s="59">
        <v>141400</v>
      </c>
      <c r="H31" s="23"/>
    </row>
    <row r="32" spans="1:8" s="22" customFormat="1" ht="21.75" customHeight="1">
      <c r="A32" s="21"/>
      <c r="B32" s="24" t="s">
        <v>101</v>
      </c>
      <c r="C32" s="66"/>
      <c r="D32" s="59"/>
      <c r="E32" s="59"/>
      <c r="H32" s="23"/>
    </row>
    <row r="33" spans="1:8" s="22" customFormat="1" ht="21.75" customHeight="1">
      <c r="A33" s="21"/>
      <c r="B33" s="24" t="s">
        <v>102</v>
      </c>
      <c r="C33" s="66"/>
      <c r="D33" s="59"/>
      <c r="E33" s="59"/>
      <c r="H33" s="23"/>
    </row>
    <row r="34" spans="1:8" s="22" customFormat="1" ht="21.75" customHeight="1">
      <c r="A34" s="21"/>
      <c r="B34" s="15" t="s">
        <v>43</v>
      </c>
      <c r="C34" s="66"/>
      <c r="D34" s="59"/>
      <c r="E34" s="59"/>
      <c r="H34" s="23"/>
    </row>
    <row r="35" spans="1:8" s="22" customFormat="1" ht="21.75" customHeight="1">
      <c r="A35" s="21"/>
      <c r="B35" s="15" t="s">
        <v>44</v>
      </c>
      <c r="C35" s="66">
        <v>2</v>
      </c>
      <c r="D35" s="59"/>
      <c r="E35" s="59">
        <v>7300</v>
      </c>
      <c r="H35" s="23"/>
    </row>
    <row r="36" spans="1:8" s="22" customFormat="1" ht="21.75" customHeight="1">
      <c r="A36" s="21"/>
      <c r="B36" s="15" t="s">
        <v>45</v>
      </c>
      <c r="C36" s="66"/>
      <c r="D36" s="59"/>
      <c r="E36" s="59"/>
      <c r="H36" s="23"/>
    </row>
    <row r="37" spans="1:8" s="22" customFormat="1" ht="21.75" customHeight="1">
      <c r="A37" s="21"/>
      <c r="B37" s="15" t="s">
        <v>46</v>
      </c>
      <c r="C37" s="66"/>
      <c r="D37" s="59"/>
      <c r="E37" s="59"/>
      <c r="H37" s="23"/>
    </row>
    <row r="38" spans="1:8" s="22" customFormat="1" ht="21.75" customHeight="1">
      <c r="A38" s="21"/>
      <c r="B38" s="15" t="s">
        <v>107</v>
      </c>
      <c r="C38" s="66">
        <v>1</v>
      </c>
      <c r="D38" s="59">
        <v>44940</v>
      </c>
      <c r="E38" s="59">
        <v>44940</v>
      </c>
      <c r="H38" s="23"/>
    </row>
    <row r="39" spans="1:8" s="22" customFormat="1" ht="21.75" customHeight="1">
      <c r="A39" s="21"/>
      <c r="B39" s="15" t="s">
        <v>47</v>
      </c>
      <c r="C39" s="66"/>
      <c r="D39" s="59"/>
      <c r="E39" s="59"/>
      <c r="H39" s="23"/>
    </row>
    <row r="40" spans="1:8" s="22" customFormat="1" ht="21.75" customHeight="1">
      <c r="A40" s="21"/>
      <c r="B40" s="15" t="s">
        <v>48</v>
      </c>
      <c r="C40" s="66"/>
      <c r="D40" s="59"/>
      <c r="E40" s="59"/>
      <c r="H40" s="23"/>
    </row>
    <row r="41" spans="1:8" s="22" customFormat="1" ht="21.75" customHeight="1">
      <c r="A41" s="25"/>
      <c r="B41" s="26" t="s">
        <v>49</v>
      </c>
      <c r="C41" s="66"/>
      <c r="D41" s="59"/>
      <c r="E41" s="59"/>
      <c r="H41" s="23"/>
    </row>
    <row r="42" spans="1:8" s="27" customFormat="1" ht="21.75" customHeight="1">
      <c r="A42" s="103" t="s">
        <v>50</v>
      </c>
      <c r="B42" s="104"/>
      <c r="C42" s="104"/>
      <c r="D42" s="105"/>
      <c r="E42" s="62">
        <v>1929.92</v>
      </c>
      <c r="H42" s="28"/>
    </row>
    <row r="43" spans="1:8" s="27" customFormat="1" ht="21.75" customHeight="1">
      <c r="A43" s="103" t="s">
        <v>51</v>
      </c>
      <c r="B43" s="104"/>
      <c r="C43" s="104"/>
      <c r="D43" s="105"/>
      <c r="E43" s="60"/>
      <c r="H43" s="28"/>
    </row>
    <row r="44" spans="1:8" s="22" customFormat="1" ht="21.75" customHeight="1">
      <c r="A44" s="21"/>
      <c r="B44" s="15" t="s">
        <v>52</v>
      </c>
      <c r="C44" s="66"/>
      <c r="D44" s="59"/>
      <c r="E44" s="59"/>
      <c r="H44" s="23"/>
    </row>
    <row r="45" spans="1:8" s="22" customFormat="1" ht="21.75" customHeight="1">
      <c r="A45" s="21"/>
      <c r="B45" s="15" t="s">
        <v>53</v>
      </c>
      <c r="C45" s="66"/>
      <c r="D45" s="59"/>
      <c r="E45" s="59"/>
      <c r="H45" s="23"/>
    </row>
    <row r="46" spans="1:8" s="22" customFormat="1" ht="21.75" customHeight="1">
      <c r="A46" s="21"/>
      <c r="B46" s="15" t="s">
        <v>54</v>
      </c>
      <c r="C46" s="66"/>
      <c r="D46" s="59"/>
      <c r="E46" s="59"/>
      <c r="H46" s="23"/>
    </row>
    <row r="47" spans="1:8" ht="27" customHeight="1">
      <c r="A47" s="17"/>
      <c r="B47" s="15" t="s">
        <v>55</v>
      </c>
      <c r="C47" s="65"/>
      <c r="D47" s="57"/>
      <c r="E47" s="57"/>
      <c r="H47" s="29"/>
    </row>
    <row r="48" spans="1:8" s="18" customFormat="1" ht="21">
      <c r="A48" s="100" t="s">
        <v>56</v>
      </c>
      <c r="B48" s="101"/>
      <c r="C48" s="101"/>
      <c r="D48" s="102"/>
      <c r="E48" s="55">
        <f>SUM(E49:E53)</f>
        <v>728400</v>
      </c>
      <c r="H48" s="30"/>
    </row>
    <row r="49" spans="1:5" ht="21">
      <c r="A49" s="16"/>
      <c r="B49" s="15" t="s">
        <v>57</v>
      </c>
      <c r="C49" s="65">
        <v>1</v>
      </c>
      <c r="D49" s="57">
        <v>85600</v>
      </c>
      <c r="E49" s="57">
        <v>85600</v>
      </c>
    </row>
    <row r="50" spans="1:5" ht="21">
      <c r="A50" s="16"/>
      <c r="B50" s="15" t="s">
        <v>58</v>
      </c>
      <c r="C50" s="65"/>
      <c r="D50" s="57"/>
      <c r="E50" s="57"/>
    </row>
    <row r="51" spans="1:5" ht="21">
      <c r="A51" s="16"/>
      <c r="B51" s="15" t="s">
        <v>59</v>
      </c>
      <c r="C51" s="65">
        <v>27</v>
      </c>
      <c r="D51" s="57"/>
      <c r="E51" s="57">
        <v>162800</v>
      </c>
    </row>
    <row r="52" spans="1:5" ht="21">
      <c r="A52" s="16"/>
      <c r="B52" s="15" t="s">
        <v>60</v>
      </c>
      <c r="C52" s="65"/>
      <c r="D52" s="57"/>
      <c r="E52" s="57"/>
    </row>
    <row r="53" spans="1:5" ht="21">
      <c r="A53" s="17"/>
      <c r="B53" s="15" t="s">
        <v>61</v>
      </c>
      <c r="C53" s="65">
        <v>7</v>
      </c>
      <c r="D53" s="57"/>
      <c r="E53" s="57">
        <v>480000</v>
      </c>
    </row>
    <row r="54" spans="1:5" ht="21">
      <c r="A54" s="100" t="s">
        <v>62</v>
      </c>
      <c r="B54" s="101"/>
      <c r="C54" s="101"/>
      <c r="D54" s="102"/>
      <c r="E54" s="58">
        <v>313742</v>
      </c>
    </row>
    <row r="55" spans="1:5" ht="21">
      <c r="A55" s="98" t="s">
        <v>63</v>
      </c>
      <c r="B55" s="98"/>
      <c r="C55" s="98"/>
      <c r="D55" s="98"/>
      <c r="E55" s="63">
        <f>SUM(E4,E13,E42,E43,E48,E54)</f>
        <v>7376068.42</v>
      </c>
    </row>
  </sheetData>
  <mergeCells count="8">
    <mergeCell ref="A55:D55"/>
    <mergeCell ref="A2:B2"/>
    <mergeCell ref="A4:D4"/>
    <mergeCell ref="A54:D54"/>
    <mergeCell ref="A48:D48"/>
    <mergeCell ref="A43:D43"/>
    <mergeCell ref="A42:D42"/>
    <mergeCell ref="A13:D13"/>
  </mergeCells>
  <printOptions/>
  <pageMargins left="0.75" right="0.75" top="1" bottom="1" header="0.5" footer="0.5"/>
  <pageSetup horizontalDpi="600" verticalDpi="600" orientation="portrait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mai</cp:lastModifiedBy>
  <cp:lastPrinted>2008-06-25T06:06:26Z</cp:lastPrinted>
  <dcterms:created xsi:type="dcterms:W3CDTF">2006-05-25T19:04:57Z</dcterms:created>
  <dcterms:modified xsi:type="dcterms:W3CDTF">2008-06-25T06:09:16Z</dcterms:modified>
  <cp:category/>
  <cp:version/>
  <cp:contentType/>
  <cp:contentStatus/>
</cp:coreProperties>
</file>