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50" tabRatio="599" activeTab="0"/>
  </bookViews>
  <sheets>
    <sheet name="ปี 44" sheetId="1" r:id="rId1"/>
    <sheet name="ปี 45" sheetId="2" r:id="rId2"/>
    <sheet name="ปี 46" sheetId="3" r:id="rId3"/>
    <sheet name="ปี 47" sheetId="4" r:id="rId4"/>
    <sheet name="ปี 48" sheetId="5" r:id="rId5"/>
  </sheets>
  <definedNames>
    <definedName name="_xlnm.Print_Titles" localSheetId="0">'ปี 44'!$4:$6</definedName>
    <definedName name="_xlnm.Print_Titles" localSheetId="1">'ปี 45'!$4:$6</definedName>
    <definedName name="_xlnm.Print_Titles" localSheetId="2">'ปี 46'!$4:$6</definedName>
    <definedName name="_xlnm.Print_Titles" localSheetId="3">'ปี 47'!$4:$6</definedName>
    <definedName name="_xlnm.Print_Titles" localSheetId="4">'ปี 48'!$4:$6</definedName>
  </definedNames>
  <calcPr fullCalcOnLoad="1"/>
</workbook>
</file>

<file path=xl/sharedStrings.xml><?xml version="1.0" encoding="utf-8"?>
<sst xmlns="http://schemas.openxmlformats.org/spreadsheetml/2006/main" count="235" uniqueCount="57">
  <si>
    <t xml:space="preserve"> ต่ำกว่าปริญญาตรี</t>
  </si>
  <si>
    <t xml:space="preserve">      ปริญญาตรี</t>
  </si>
  <si>
    <t xml:space="preserve">  สูงกว่าปริญญาตรี</t>
  </si>
  <si>
    <t xml:space="preserve">       ปริญญาโท</t>
  </si>
  <si>
    <t xml:space="preserve">      ปริญญาเอก</t>
  </si>
  <si>
    <t xml:space="preserve">      รวมทุกระดับ</t>
  </si>
  <si>
    <t>คณะ/สาขาวิชา</t>
  </si>
  <si>
    <t xml:space="preserve"> จำนวน</t>
  </si>
  <si>
    <t>จำนวนที่</t>
  </si>
  <si>
    <t xml:space="preserve"> จำนวนที่</t>
  </si>
  <si>
    <t>ตามแผน</t>
  </si>
  <si>
    <t>คณะยืนยัน</t>
  </si>
  <si>
    <t>คณะวิศวกรรมศาสตร์</t>
  </si>
  <si>
    <t>สาขาวิชาเดิม</t>
  </si>
  <si>
    <t xml:space="preserve">   วิศวกรรมคอมพิวเตอร์ (โครงการเร่งรัดผลิตบัณฑิต)</t>
  </si>
  <si>
    <t xml:space="preserve">   วิศวกรรมเหมืองแร่และโลหะวิทยา</t>
  </si>
  <si>
    <t xml:space="preserve">   วิศวกรรมเคมี</t>
  </si>
  <si>
    <t xml:space="preserve">   วิศวกรรมเครื่องกล</t>
  </si>
  <si>
    <t xml:space="preserve">   วิศวกรรมไฟฟ้า</t>
  </si>
  <si>
    <t xml:space="preserve">   วิศวกรรมโยธา</t>
  </si>
  <si>
    <t xml:space="preserve">   วิศวกรรมอุตสาหการ</t>
  </si>
  <si>
    <t xml:space="preserve">   วิศวกรรมเหมืองแร่</t>
  </si>
  <si>
    <t xml:space="preserve">   วิศวกรรมสิ่งแวดล้อม</t>
  </si>
  <si>
    <t xml:space="preserve">   วิศวกรรมการผลิต</t>
  </si>
  <si>
    <t xml:space="preserve">   วิศวกรรมวัสดุ</t>
  </si>
  <si>
    <t xml:space="preserve">   วิศวกรรมคอมพิวเตอร์</t>
  </si>
  <si>
    <t>จำนวนที่คณะยืนยัน</t>
  </si>
  <si>
    <t xml:space="preserve"> ตารางแสดงจำนวนนักศึกษาตามแผน และที่คณะยืนยันจะรับเข้าใหม่ในปีการศึกษา 2544 จำแนกตามสาขาวิชา และระดับการศึกษา</t>
  </si>
  <si>
    <t xml:space="preserve">   วิศวกรรมเมคาทรอนิกส์</t>
  </si>
  <si>
    <t xml:space="preserve">   วิศวกรรมชีวการแพทย์</t>
  </si>
  <si>
    <t xml:space="preserve"> ตารางแสดงจำนวนนักศึกษาตามแผน และที่คณะยืนยันจะรับเข้าใหม่ในปีการศึกษา 2545 จำแนกตามสาขาวิชา และระดับการศึกษา</t>
  </si>
  <si>
    <t>สาขาวิชาใหม่ปี 2544</t>
  </si>
  <si>
    <t xml:space="preserve">  ประกาศนียบัตรบัณฑิต</t>
  </si>
  <si>
    <t>ป.บัณฑิตขั้นสูง</t>
  </si>
  <si>
    <t>โครงการพิเศษ</t>
  </si>
  <si>
    <t xml:space="preserve">  วิศวกรรมคอมพิวเตอร์ (วิทยาเขตภูเก็ต)</t>
  </si>
  <si>
    <t xml:space="preserve"> ตารางแสดงจำนวนนักศึกษาตามแผน และที่คณะยืนยันจะรับเข้าใหม่ในปีการศึกษา 2546 จำแนกตามสาขาวิชา และระดับการศึกษา</t>
  </si>
  <si>
    <t xml:space="preserve"> ตารางแสดงจำนวนนักศึกษาตามแผน และที่คณะยืนยันจะรับเข้าใหม่ในปีการศึกษา 2547  จำแนกตามสาขาวิชา และระดับการศึกษา</t>
  </si>
  <si>
    <t>ปริญญาตรี</t>
  </si>
  <si>
    <t xml:space="preserve">ประกาศนียบัตรบัณฑิต </t>
  </si>
  <si>
    <t>ปริญญาโท</t>
  </si>
  <si>
    <t>ประกาศนียบัตรบัณฑิตชั้นสูง</t>
  </si>
  <si>
    <t>ปริญญาเอก/เทียบเท่า</t>
  </si>
  <si>
    <t>จำนวน        ตามแผน</t>
  </si>
  <si>
    <t>สาขาวิชาใหม่ปี 2547</t>
  </si>
  <si>
    <t xml:space="preserve">   การจัดการอุตสาหกรรม</t>
  </si>
  <si>
    <t xml:space="preserve">   วิศวกรรมอุตสาหการและระบบ</t>
  </si>
  <si>
    <t xml:space="preserve">   วิศวกรรมคอมพิวเตอร์ (นานาชาติ)</t>
  </si>
  <si>
    <t xml:space="preserve">   วิศวกรรมวัสดุ (นานาชาติ)</t>
  </si>
  <si>
    <r>
      <t>หมายเห</t>
    </r>
    <r>
      <rPr>
        <sz val="14"/>
        <rFont val="FreesiaUPC"/>
        <family val="2"/>
      </rPr>
      <t>ตุ  สาขาวิศวกรรมวัสดุ (นานาชาติ) ป.เอก เลื่อนการดำเนินการจากปี 2548 เป็นปี 2547) และเปลี่ยนแปลงจำนวนนักศึกษารับเข้าใหม่จาก 5 คน เป็น 10 คน</t>
    </r>
  </si>
  <si>
    <t xml:space="preserve"> ตารางแสดงจำนวนนักศึกษาตามแผน และที่คณะยืนยันจะรับเข้าใหม่ในปีการศึกษา 2548  จำแนกตามสาขาวิชา และระดับการศึกษา</t>
  </si>
  <si>
    <t>สาขาวิชาใหม่ปี 2548</t>
  </si>
  <si>
    <t>**</t>
  </si>
  <si>
    <t xml:space="preserve">   วิศวกรรมไฟฟ้า </t>
  </si>
  <si>
    <t xml:space="preserve">               ** ขอเลื่อนไปดำเนินการในปีการศึกษา 2549</t>
  </si>
  <si>
    <t xml:space="preserve">                   วัสดุ(ป.ตรี) ขอเพิ่มภายหลังจำนวน 5 คน เป็น 35 คน ตามหนังสือที่ มอ 200/7644 ลงวันที่ 12 ต.ค.47</t>
  </si>
  <si>
    <r>
      <t>หมายเหตุ</t>
    </r>
    <r>
      <rPr>
        <sz val="14"/>
        <rFont val="FreesiaUPC"/>
        <family val="2"/>
      </rPr>
      <t xml:space="preserve">  * จำแนกเป็นโครงการปกติ 60 คน และโครงการพิเศษ 120 คน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</si>
</sst>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#,##0_);\(t#,##0\)"/>
    <numFmt numFmtId="200" formatCode="t#,##0_);[Red]\(t#,##0\)"/>
    <numFmt numFmtId="201" formatCode="_(&quot;฿&quot;* t#,##0_);_(&quot;฿&quot;* \(t#,##0\);_(&quot;฿&quot;* &quot;-&quot;_);_(@_)"/>
    <numFmt numFmtId="202" formatCode="d\ ดดดด\ &quot;พ.ศ.&quot;\ bbbb"/>
    <numFmt numFmtId="203" formatCode="ว\ ดดดด\ &quot;ค.ศ.&quot;\ คคคค"/>
    <numFmt numFmtId="204" formatCode="&quot;วันที่&quot;\ ว\ ดดดด\ ปปปป"/>
    <numFmt numFmtId="205" formatCode="d\ ดดด\ bb"/>
    <numFmt numFmtId="206" formatCode="ว\ ดดด\ ปป"/>
    <numFmt numFmtId="207" formatCode="วว/ดด/ปป"/>
    <numFmt numFmtId="208" formatCode="ชช:นน:ทท"/>
    <numFmt numFmtId="209" formatCode="ช\.นน\ &quot;น.&quot;"/>
    <numFmt numFmtId="210" formatCode="t0.00E+00"/>
    <numFmt numFmtId="211" formatCode="&quot;฿&quot;t#,##0_);\(&quot;฿&quot;t#,##0\)"/>
    <numFmt numFmtId="212" formatCode="&quot;฿&quot;t#,##0_);[Red]\(&quot;฿&quot;t#,##0\)"/>
    <numFmt numFmtId="213" formatCode="&quot;฿&quot;#,##0_);\(&quot;฿&quot;#,##0\)"/>
    <numFmt numFmtId="214" formatCode="&quot;฿&quot;#,##0_);[Red]\(&quot;฿&quot;#,##0\)"/>
    <numFmt numFmtId="215" formatCode="&quot;฿&quot;#,##0.00_);\(&quot;฿&quot;#,##0.00\)"/>
    <numFmt numFmtId="216" formatCode="&quot;฿&quot;#,##0.00_);[Red]\(&quot;฿&quot;#,##0.00\)"/>
    <numFmt numFmtId="217" formatCode="_(&quot;฿&quot;* #,##0_);_(&quot;฿&quot;* \(#,##0\);_(&quot;฿&quot;* &quot;-&quot;_);_(@_)"/>
    <numFmt numFmtId="218" formatCode="_(&quot;฿&quot;* #,##0.00_);_(&quot;฿&quot;* \(#,##0.00\);_(&quot;฿&quot;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_-* #,##0.000000_-;\-* #,##0.000000_-;_-* &quot;-&quot;??_-;_-@_-"/>
    <numFmt numFmtId="223" formatCode="_-* #,##0.0000000_-;\-* #,##0.0000000_-;_-* &quot;-&quot;??_-;_-@_-"/>
    <numFmt numFmtId="224" formatCode="_-* #,##0.00000000_-;\-* #,##0.00000000_-;_-* &quot;-&quot;??_-;_-@_-"/>
    <numFmt numFmtId="225" formatCode="_-* #,##0.000000000_-;\-* #,##0.000000000_-;_-* &quot;-&quot;??_-;_-@_-"/>
    <numFmt numFmtId="226" formatCode="_-* #,##0.0000000000_-;\-* #,##0.0000000000_-;_-* &quot;-&quot;??_-;_-@_-"/>
    <numFmt numFmtId="227" formatCode="_-* #,##0.0_-;\-* #,##0.0_-;_-* &quot;-&quot;??_-;_-@_-"/>
    <numFmt numFmtId="228" formatCode="_-* #,##0_-;\-* #,##0_-;_-* &quot;-&quot;??_-;_-@_-"/>
  </numFmts>
  <fonts count="25">
    <font>
      <sz val="10"/>
      <name val="Courier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AngsanaUPC"/>
      <family val="0"/>
    </font>
    <font>
      <b/>
      <sz val="18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b/>
      <sz val="14"/>
      <name val="DilleniaUPC"/>
      <family val="1"/>
    </font>
    <font>
      <b/>
      <sz val="15"/>
      <name val="DilleniaUPC"/>
      <family val="1"/>
    </font>
    <font>
      <b/>
      <i/>
      <sz val="14"/>
      <name val="DilleniaUPC"/>
      <family val="1"/>
    </font>
    <font>
      <b/>
      <i/>
      <sz val="15"/>
      <name val="DilleniaUPC"/>
      <family val="1"/>
    </font>
    <font>
      <sz val="8"/>
      <name val="Courier"/>
      <family val="0"/>
    </font>
    <font>
      <sz val="15"/>
      <name val="DilleniaUPC"/>
      <family val="1"/>
    </font>
    <font>
      <sz val="14"/>
      <name val="Cordia New"/>
      <family val="0"/>
    </font>
    <font>
      <sz val="8"/>
      <name val="Cordia New"/>
      <family val="0"/>
    </font>
    <font>
      <sz val="10"/>
      <name val="FreesiaUPC"/>
      <family val="2"/>
    </font>
    <font>
      <b/>
      <sz val="16"/>
      <name val="FreesiaUPC"/>
      <family val="2"/>
    </font>
    <font>
      <b/>
      <sz val="18"/>
      <name val="FreesiaUPC"/>
      <family val="2"/>
    </font>
    <font>
      <sz val="14"/>
      <name val="FreesiaUPC"/>
      <family val="2"/>
    </font>
    <font>
      <sz val="12"/>
      <name val="FreesiaUPC"/>
      <family val="2"/>
    </font>
    <font>
      <b/>
      <sz val="15"/>
      <name val="FreesiaUPC"/>
      <family val="2"/>
    </font>
    <font>
      <b/>
      <i/>
      <sz val="14"/>
      <name val="FreesiaUPC"/>
      <family val="2"/>
    </font>
    <font>
      <u val="single"/>
      <sz val="14"/>
      <name val="FreesiaUPC"/>
      <family val="2"/>
    </font>
    <font>
      <b/>
      <sz val="14"/>
      <name val="FreesiaUPC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4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218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</cellStyleXfs>
  <cellXfs count="167">
    <xf numFmtId="37" fontId="0" fillId="0" borderId="0" xfId="0" applyAlignment="1">
      <alignment/>
    </xf>
    <xf numFmtId="37" fontId="6" fillId="0" borderId="0" xfId="0" applyFont="1" applyAlignment="1">
      <alignment/>
    </xf>
    <xf numFmtId="37" fontId="7" fillId="0" borderId="0" xfId="0" applyFont="1" applyAlignment="1">
      <alignment/>
    </xf>
    <xf numFmtId="37" fontId="6" fillId="0" borderId="0" xfId="0" applyFont="1" applyBorder="1" applyAlignment="1">
      <alignment vertical="center"/>
    </xf>
    <xf numFmtId="37" fontId="8" fillId="0" borderId="0" xfId="0" applyFont="1" applyBorder="1" applyAlignment="1">
      <alignment horizontal="right" vertical="center"/>
    </xf>
    <xf numFmtId="37" fontId="6" fillId="0" borderId="0" xfId="0" applyFont="1" applyAlignment="1">
      <alignment vertical="center"/>
    </xf>
    <xf numFmtId="37" fontId="5" fillId="0" borderId="0" xfId="0" applyFont="1" applyBorder="1" applyAlignment="1" applyProtection="1">
      <alignment horizontal="centerContinuous" vertical="center"/>
      <protection/>
    </xf>
    <xf numFmtId="37" fontId="6" fillId="0" borderId="0" xfId="0" applyFont="1" applyBorder="1" applyAlignment="1">
      <alignment horizontal="centerContinuous" vertical="center"/>
    </xf>
    <xf numFmtId="37" fontId="6" fillId="0" borderId="1" xfId="0" applyFont="1" applyBorder="1" applyAlignment="1">
      <alignment vertical="center"/>
    </xf>
    <xf numFmtId="37" fontId="6" fillId="0" borderId="2" xfId="0" applyFont="1" applyBorder="1" applyAlignment="1" applyProtection="1" quotePrefix="1">
      <alignment horizontal="left" vertical="center"/>
      <protection/>
    </xf>
    <xf numFmtId="37" fontId="6" fillId="0" borderId="3" xfId="0" applyFont="1" applyBorder="1" applyAlignment="1" applyProtection="1" quotePrefix="1">
      <alignment horizontal="left" vertical="center"/>
      <protection/>
    </xf>
    <xf numFmtId="37" fontId="6" fillId="0" borderId="3" xfId="0" applyFont="1" applyBorder="1" applyAlignment="1">
      <alignment vertical="center"/>
    </xf>
    <xf numFmtId="37" fontId="6" fillId="0" borderId="3" xfId="0" applyFont="1" applyBorder="1" applyAlignment="1" applyProtection="1">
      <alignment horizontal="left" vertical="center"/>
      <protection/>
    </xf>
    <xf numFmtId="37" fontId="6" fillId="0" borderId="4" xfId="0" applyFont="1" applyBorder="1" applyAlignment="1" applyProtection="1">
      <alignment horizontal="center" vertical="center"/>
      <protection/>
    </xf>
    <xf numFmtId="37" fontId="6" fillId="0" borderId="5" xfId="0" applyFont="1" applyBorder="1" applyAlignment="1" applyProtection="1">
      <alignment horizontal="center" vertical="center"/>
      <protection/>
    </xf>
    <xf numFmtId="37" fontId="6" fillId="0" borderId="0" xfId="0" applyFont="1" applyAlignment="1" applyProtection="1">
      <alignment horizontal="center" vertical="center"/>
      <protection/>
    </xf>
    <xf numFmtId="37" fontId="6" fillId="0" borderId="6" xfId="0" applyFont="1" applyBorder="1" applyAlignment="1">
      <alignment vertical="center"/>
    </xf>
    <xf numFmtId="37" fontId="6" fillId="0" borderId="7" xfId="0" applyFont="1" applyBorder="1" applyAlignment="1" applyProtection="1">
      <alignment horizontal="center" vertical="center"/>
      <protection/>
    </xf>
    <xf numFmtId="37" fontId="6" fillId="0" borderId="8" xfId="0" applyFont="1" applyBorder="1" applyAlignment="1" applyProtection="1">
      <alignment horizontal="center" vertical="center"/>
      <protection/>
    </xf>
    <xf numFmtId="37" fontId="9" fillId="0" borderId="9" xfId="0" applyFont="1" applyBorder="1" applyAlignment="1" applyProtection="1" quotePrefix="1">
      <alignment horizontal="left" vertical="center"/>
      <protection/>
    </xf>
    <xf numFmtId="37" fontId="9" fillId="0" borderId="9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vertical="center"/>
    </xf>
    <xf numFmtId="37" fontId="10" fillId="0" borderId="10" xfId="0" applyFont="1" applyBorder="1" applyAlignment="1" applyProtection="1">
      <alignment horizontal="left" vertical="center"/>
      <protection/>
    </xf>
    <xf numFmtId="37" fontId="10" fillId="0" borderId="9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6" fillId="0" borderId="10" xfId="0" applyFont="1" applyBorder="1" applyAlignment="1" applyProtection="1">
      <alignment horizontal="left" vertical="center"/>
      <protection/>
    </xf>
    <xf numFmtId="37" fontId="6" fillId="0" borderId="9" xfId="0" applyFont="1" applyBorder="1" applyAlignment="1">
      <alignment horizontal="center" vertical="center"/>
    </xf>
    <xf numFmtId="37" fontId="6" fillId="0" borderId="11" xfId="0" applyFont="1" applyBorder="1" applyAlignment="1">
      <alignment horizontal="center" vertical="center"/>
    </xf>
    <xf numFmtId="37" fontId="6" fillId="0" borderId="9" xfId="0" applyFont="1" applyBorder="1" applyAlignment="1" applyProtection="1">
      <alignment horizontal="center" vertical="center"/>
      <protection/>
    </xf>
    <xf numFmtId="37" fontId="6" fillId="0" borderId="11" xfId="0" applyFont="1" applyBorder="1" applyAlignment="1" applyProtection="1">
      <alignment horizontal="center" vertical="center"/>
      <protection/>
    </xf>
    <xf numFmtId="37" fontId="6" fillId="0" borderId="10" xfId="0" applyFont="1" applyBorder="1" applyAlignment="1" applyProtection="1" quotePrefix="1">
      <alignment horizontal="left" vertical="center"/>
      <protection/>
    </xf>
    <xf numFmtId="37" fontId="10" fillId="0" borderId="9" xfId="0" applyFont="1" applyBorder="1" applyAlignment="1">
      <alignment horizontal="center" vertical="center"/>
    </xf>
    <xf numFmtId="37" fontId="10" fillId="0" borderId="12" xfId="0" applyFont="1" applyBorder="1" applyAlignment="1">
      <alignment horizontal="center" vertical="center"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 applyProtection="1">
      <alignment horizontal="left" vertical="center"/>
      <protection/>
    </xf>
    <xf numFmtId="37" fontId="6" fillId="0" borderId="12" xfId="0" applyFont="1" applyBorder="1" applyAlignment="1" applyProtection="1">
      <alignment horizontal="center" vertical="center"/>
      <protection/>
    </xf>
    <xf numFmtId="37" fontId="6" fillId="0" borderId="14" xfId="0" applyFont="1" applyBorder="1" applyAlignment="1">
      <alignment horizontal="center" vertical="center"/>
    </xf>
    <xf numFmtId="37" fontId="6" fillId="0" borderId="14" xfId="0" applyFont="1" applyBorder="1" applyAlignment="1" applyProtection="1">
      <alignment horizontal="center" vertical="center"/>
      <protection/>
    </xf>
    <xf numFmtId="37" fontId="6" fillId="0" borderId="15" xfId="0" applyFont="1" applyBorder="1" applyAlignment="1" applyProtection="1">
      <alignment horizontal="left" vertical="center"/>
      <protection/>
    </xf>
    <xf numFmtId="37" fontId="6" fillId="0" borderId="16" xfId="0" applyFont="1" applyBorder="1" applyAlignment="1">
      <alignment horizontal="center" vertical="center"/>
    </xf>
    <xf numFmtId="37" fontId="6" fillId="0" borderId="14" xfId="0" applyFont="1" applyBorder="1" applyAlignment="1" applyProtection="1">
      <alignment horizontal="left" vertical="center"/>
      <protection/>
    </xf>
    <xf numFmtId="37" fontId="6" fillId="0" borderId="4" xfId="0" applyFont="1" applyBorder="1" applyAlignment="1">
      <alignment vertical="center"/>
    </xf>
    <xf numFmtId="37" fontId="10" fillId="0" borderId="0" xfId="0" applyFont="1" applyBorder="1" applyAlignment="1">
      <alignment vertical="center"/>
    </xf>
    <xf numFmtId="37" fontId="11" fillId="0" borderId="9" xfId="0" applyFont="1" applyBorder="1" applyAlignment="1" applyProtection="1">
      <alignment horizontal="center" vertical="center"/>
      <protection/>
    </xf>
    <xf numFmtId="37" fontId="6" fillId="0" borderId="4" xfId="0" applyFont="1" applyBorder="1" applyAlignment="1" applyProtection="1">
      <alignment horizontal="left" vertical="center"/>
      <protection/>
    </xf>
    <xf numFmtId="37" fontId="6" fillId="0" borderId="5" xfId="0" applyFont="1" applyBorder="1" applyAlignment="1">
      <alignment horizontal="center" vertical="center"/>
    </xf>
    <xf numFmtId="37" fontId="6" fillId="0" borderId="2" xfId="0" applyFont="1" applyBorder="1" applyAlignment="1" applyProtection="1">
      <alignment horizontal="center" vertical="center"/>
      <protection/>
    </xf>
    <xf numFmtId="37" fontId="6" fillId="0" borderId="17" xfId="0" applyFont="1" applyBorder="1" applyAlignment="1" applyProtection="1" quotePrefix="1">
      <alignment horizontal="left" vertical="center"/>
      <protection/>
    </xf>
    <xf numFmtId="37" fontId="6" fillId="0" borderId="18" xfId="0" applyFont="1" applyBorder="1" applyAlignment="1" applyProtection="1">
      <alignment horizontal="center" vertical="center"/>
      <protection/>
    </xf>
    <xf numFmtId="37" fontId="6" fillId="0" borderId="19" xfId="0" applyFont="1" applyBorder="1" applyAlignment="1" applyProtection="1">
      <alignment horizontal="center" vertical="center"/>
      <protection/>
    </xf>
    <xf numFmtId="37" fontId="11" fillId="0" borderId="20" xfId="0" applyFont="1" applyBorder="1" applyAlignment="1" applyProtection="1">
      <alignment horizontal="center" vertical="center"/>
      <protection/>
    </xf>
    <xf numFmtId="37" fontId="10" fillId="0" borderId="10" xfId="0" applyFont="1" applyBorder="1" applyAlignment="1" applyProtection="1">
      <alignment horizontal="center" vertical="center"/>
      <protection/>
    </xf>
    <xf numFmtId="37" fontId="10" fillId="0" borderId="21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>
      <alignment horizontal="center" vertical="center"/>
    </xf>
    <xf numFmtId="37" fontId="13" fillId="0" borderId="9" xfId="0" applyFont="1" applyBorder="1" applyAlignment="1" applyProtection="1">
      <alignment horizontal="center" vertical="center"/>
      <protection/>
    </xf>
    <xf numFmtId="37" fontId="6" fillId="0" borderId="21" xfId="0" applyFont="1" applyBorder="1" applyAlignment="1" applyProtection="1">
      <alignment horizontal="center" vertical="center"/>
      <protection/>
    </xf>
    <xf numFmtId="37" fontId="6" fillId="0" borderId="22" xfId="0" applyFont="1" applyBorder="1" applyAlignment="1">
      <alignment horizontal="center" vertical="center"/>
    </xf>
    <xf numFmtId="37" fontId="10" fillId="0" borderId="22" xfId="0" applyFont="1" applyBorder="1" applyAlignment="1">
      <alignment horizontal="center" vertical="center"/>
    </xf>
    <xf numFmtId="37" fontId="10" fillId="0" borderId="23" xfId="0" applyFont="1" applyBorder="1" applyAlignment="1">
      <alignment horizontal="center" vertical="center"/>
    </xf>
    <xf numFmtId="37" fontId="10" fillId="0" borderId="24" xfId="0" applyFont="1" applyBorder="1" applyAlignment="1">
      <alignment horizontal="center" vertical="center"/>
    </xf>
    <xf numFmtId="37" fontId="6" fillId="0" borderId="16" xfId="0" applyFont="1" applyBorder="1" applyAlignment="1" applyProtection="1">
      <alignment horizontal="center" vertical="center"/>
      <protection/>
    </xf>
    <xf numFmtId="37" fontId="6" fillId="0" borderId="15" xfId="0" applyFont="1" applyBorder="1" applyAlignment="1" applyProtection="1">
      <alignment horizontal="center" vertical="center"/>
      <protection/>
    </xf>
    <xf numFmtId="37" fontId="6" fillId="0" borderId="25" xfId="0" applyFont="1" applyBorder="1" applyAlignment="1">
      <alignment horizontal="center" vertical="center"/>
    </xf>
    <xf numFmtId="37" fontId="13" fillId="0" borderId="16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left" vertical="center"/>
      <protection/>
    </xf>
    <xf numFmtId="37" fontId="10" fillId="0" borderId="5" xfId="0" applyFont="1" applyBorder="1" applyAlignment="1" applyProtection="1">
      <alignment horizontal="center" vertical="center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6" fillId="0" borderId="18" xfId="0" applyFont="1" applyBorder="1" applyAlignment="1">
      <alignment horizontal="center" vertical="center"/>
    </xf>
    <xf numFmtId="37" fontId="13" fillId="0" borderId="5" xfId="0" applyFont="1" applyBorder="1" applyAlignment="1" applyProtection="1">
      <alignment horizontal="center" vertical="center"/>
      <protection/>
    </xf>
    <xf numFmtId="37" fontId="11" fillId="0" borderId="5" xfId="0" applyFont="1" applyBorder="1" applyAlignment="1" applyProtection="1">
      <alignment horizontal="center" vertical="center"/>
      <protection/>
    </xf>
    <xf numFmtId="37" fontId="6" fillId="0" borderId="26" xfId="0" applyFont="1" applyBorder="1" applyAlignment="1" applyProtection="1">
      <alignment horizontal="center" vertical="center"/>
      <protection/>
    </xf>
    <xf numFmtId="37" fontId="6" fillId="0" borderId="27" xfId="0" applyFont="1" applyBorder="1" applyAlignment="1">
      <alignment horizontal="center" vertical="center"/>
    </xf>
    <xf numFmtId="37" fontId="13" fillId="0" borderId="14" xfId="0" applyFont="1" applyBorder="1" applyAlignment="1" applyProtection="1">
      <alignment horizontal="center" vertical="center"/>
      <protection/>
    </xf>
    <xf numFmtId="37" fontId="6" fillId="0" borderId="28" xfId="0" applyFont="1" applyBorder="1" applyAlignment="1" applyProtection="1">
      <alignment horizontal="center" vertical="center"/>
      <protection/>
    </xf>
    <xf numFmtId="37" fontId="6" fillId="0" borderId="17" xfId="0" applyFont="1" applyBorder="1" applyAlignment="1" applyProtection="1">
      <alignment horizontal="center" vertical="center"/>
      <protection/>
    </xf>
    <xf numFmtId="37" fontId="6" fillId="0" borderId="29" xfId="0" applyFont="1" applyBorder="1" applyAlignment="1" applyProtection="1">
      <alignment horizontal="center" vertical="center"/>
      <protection/>
    </xf>
    <xf numFmtId="37" fontId="6" fillId="0" borderId="29" xfId="0" applyFont="1" applyBorder="1" applyAlignment="1">
      <alignment horizontal="center" vertical="center"/>
    </xf>
    <xf numFmtId="3" fontId="16" fillId="0" borderId="0" xfId="17" applyNumberFormat="1" applyFont="1" applyAlignment="1">
      <alignment horizontal="left"/>
    </xf>
    <xf numFmtId="3" fontId="16" fillId="0" borderId="0" xfId="17" applyNumberFormat="1" applyFont="1" applyAlignment="1">
      <alignment horizontal="center"/>
    </xf>
    <xf numFmtId="3" fontId="17" fillId="0" borderId="0" xfId="17" applyNumberFormat="1" applyFont="1" applyAlignment="1">
      <alignment horizontal="right"/>
    </xf>
    <xf numFmtId="0" fontId="14" fillId="0" borderId="0" xfId="22">
      <alignment/>
      <protection/>
    </xf>
    <xf numFmtId="3" fontId="18" fillId="0" borderId="0" xfId="17" applyNumberFormat="1" applyFont="1" applyBorder="1" applyAlignment="1" applyProtection="1">
      <alignment horizontal="left" vertical="center"/>
      <protection/>
    </xf>
    <xf numFmtId="3" fontId="19" fillId="0" borderId="0" xfId="17" applyNumberFormat="1" applyFont="1" applyAlignment="1">
      <alignment horizontal="left" vertical="center"/>
    </xf>
    <xf numFmtId="3" fontId="19" fillId="0" borderId="0" xfId="17" applyNumberFormat="1" applyFont="1" applyAlignment="1">
      <alignment horizontal="center" vertical="center"/>
    </xf>
    <xf numFmtId="3" fontId="19" fillId="0" borderId="30" xfId="17" applyNumberFormat="1" applyFont="1" applyBorder="1" applyAlignment="1" applyProtection="1">
      <alignment horizontal="center" vertical="center" wrapText="1"/>
      <protection/>
    </xf>
    <xf numFmtId="3" fontId="19" fillId="0" borderId="28" xfId="17" applyNumberFormat="1" applyFont="1" applyBorder="1" applyAlignment="1" applyProtection="1">
      <alignment horizontal="center" vertical="center"/>
      <protection/>
    </xf>
    <xf numFmtId="3" fontId="19" fillId="0" borderId="17" xfId="17" applyNumberFormat="1" applyFont="1" applyBorder="1" applyAlignment="1" applyProtection="1" quotePrefix="1">
      <alignment horizontal="center" vertical="center"/>
      <protection/>
    </xf>
    <xf numFmtId="3" fontId="19" fillId="0" borderId="28" xfId="17" applyNumberFormat="1" applyFont="1" applyBorder="1" applyAlignment="1" applyProtection="1" quotePrefix="1">
      <alignment horizontal="center" vertical="center"/>
      <protection/>
    </xf>
    <xf numFmtId="3" fontId="19" fillId="0" borderId="17" xfId="17" applyNumberFormat="1" applyFont="1" applyBorder="1" applyAlignment="1" applyProtection="1">
      <alignment horizontal="center" vertical="center"/>
      <protection/>
    </xf>
    <xf numFmtId="3" fontId="20" fillId="0" borderId="28" xfId="17" applyNumberFormat="1" applyFont="1" applyBorder="1" applyAlignment="1" applyProtection="1">
      <alignment horizontal="center" vertical="center"/>
      <protection/>
    </xf>
    <xf numFmtId="3" fontId="20" fillId="0" borderId="17" xfId="17" applyNumberFormat="1" applyFont="1" applyBorder="1" applyAlignment="1" applyProtection="1">
      <alignment horizontal="center" vertical="center"/>
      <protection/>
    </xf>
    <xf numFmtId="3" fontId="19" fillId="0" borderId="28" xfId="17" applyNumberFormat="1" applyFont="1" applyBorder="1" applyAlignment="1" applyProtection="1" quotePrefix="1">
      <alignment vertical="center"/>
      <protection/>
    </xf>
    <xf numFmtId="3" fontId="19" fillId="0" borderId="17" xfId="17" applyNumberFormat="1" applyFont="1" applyBorder="1" applyAlignment="1" applyProtection="1" quotePrefix="1">
      <alignment vertical="center"/>
      <protection/>
    </xf>
    <xf numFmtId="3" fontId="14" fillId="0" borderId="5" xfId="22" applyNumberFormat="1" applyBorder="1" applyAlignment="1">
      <alignment horizontal="center" vertical="center" wrapText="1"/>
      <protection/>
    </xf>
    <xf numFmtId="3" fontId="19" fillId="0" borderId="31" xfId="17" applyNumberFormat="1" applyFont="1" applyBorder="1" applyAlignment="1" applyProtection="1">
      <alignment horizontal="center" vertical="center" wrapText="1"/>
      <protection/>
    </xf>
    <xf numFmtId="3" fontId="14" fillId="0" borderId="7" xfId="22" applyNumberFormat="1" applyBorder="1" applyAlignment="1">
      <alignment horizontal="center" vertical="center" wrapText="1"/>
      <protection/>
    </xf>
    <xf numFmtId="3" fontId="21" fillId="0" borderId="22" xfId="17" applyNumberFormat="1" applyFont="1" applyBorder="1" applyAlignment="1" applyProtection="1" quotePrefix="1">
      <alignment horizontal="left" vertical="center"/>
      <protection/>
    </xf>
    <xf numFmtId="3" fontId="21" fillId="0" borderId="22" xfId="17" applyNumberFormat="1" applyFont="1" applyBorder="1" applyAlignment="1" applyProtection="1">
      <alignment horizontal="center" vertical="center"/>
      <protection/>
    </xf>
    <xf numFmtId="3" fontId="22" fillId="0" borderId="10" xfId="17" applyNumberFormat="1" applyFont="1" applyBorder="1" applyAlignment="1" applyProtection="1">
      <alignment horizontal="left" vertical="center"/>
      <protection/>
    </xf>
    <xf numFmtId="3" fontId="22" fillId="0" borderId="9" xfId="17" applyNumberFormat="1" applyFont="1" applyBorder="1" applyAlignment="1" applyProtection="1">
      <alignment horizontal="center" vertical="center"/>
      <protection/>
    </xf>
    <xf numFmtId="3" fontId="19" fillId="0" borderId="10" xfId="17" applyNumberFormat="1" applyFont="1" applyBorder="1" applyAlignment="1" applyProtection="1">
      <alignment horizontal="left" vertical="center"/>
      <protection/>
    </xf>
    <xf numFmtId="3" fontId="19" fillId="0" borderId="9" xfId="17" applyNumberFormat="1" applyFont="1" applyBorder="1" applyAlignment="1" applyProtection="1">
      <alignment horizontal="center" vertical="center"/>
      <protection/>
    </xf>
    <xf numFmtId="3" fontId="19" fillId="0" borderId="11" xfId="17" applyNumberFormat="1" applyFont="1" applyBorder="1" applyAlignment="1" applyProtection="1">
      <alignment horizontal="center" vertical="center"/>
      <protection/>
    </xf>
    <xf numFmtId="3" fontId="19" fillId="0" borderId="9" xfId="17" applyNumberFormat="1" applyFont="1" applyBorder="1" applyAlignment="1">
      <alignment horizontal="center" vertical="center"/>
    </xf>
    <xf numFmtId="3" fontId="19" fillId="0" borderId="11" xfId="17" applyNumberFormat="1" applyFont="1" applyBorder="1" applyAlignment="1">
      <alignment horizontal="center" vertical="center"/>
    </xf>
    <xf numFmtId="3" fontId="19" fillId="0" borderId="10" xfId="17" applyNumberFormat="1" applyFont="1" applyBorder="1" applyAlignment="1" applyProtection="1" quotePrefix="1">
      <alignment horizontal="left" vertical="center"/>
      <protection/>
    </xf>
    <xf numFmtId="3" fontId="22" fillId="0" borderId="9" xfId="17" applyNumberFormat="1" applyFont="1" applyBorder="1" applyAlignment="1">
      <alignment horizontal="center" vertical="center"/>
    </xf>
    <xf numFmtId="3" fontId="19" fillId="0" borderId="15" xfId="17" applyNumberFormat="1" applyFont="1" applyBorder="1" applyAlignment="1" applyProtection="1">
      <alignment horizontal="left" vertical="center"/>
      <protection/>
    </xf>
    <xf numFmtId="3" fontId="19" fillId="0" borderId="16" xfId="17" applyNumberFormat="1" applyFont="1" applyBorder="1" applyAlignment="1">
      <alignment horizontal="center" vertical="center"/>
    </xf>
    <xf numFmtId="3" fontId="19" fillId="0" borderId="15" xfId="17" applyNumberFormat="1" applyFont="1" applyBorder="1" applyAlignment="1">
      <alignment horizontal="center" vertical="center"/>
    </xf>
    <xf numFmtId="3" fontId="19" fillId="0" borderId="25" xfId="17" applyNumberFormat="1" applyFont="1" applyBorder="1" applyAlignment="1">
      <alignment horizontal="center" vertical="center"/>
    </xf>
    <xf numFmtId="3" fontId="23" fillId="0" borderId="0" xfId="17" applyNumberFormat="1" applyFont="1" applyBorder="1" applyAlignment="1" applyProtection="1">
      <alignment horizontal="left" vertical="center"/>
      <protection/>
    </xf>
    <xf numFmtId="3" fontId="19" fillId="0" borderId="0" xfId="17" applyNumberFormat="1" applyFont="1" applyBorder="1" applyAlignment="1" applyProtection="1">
      <alignment horizontal="center" vertical="center"/>
      <protection/>
    </xf>
    <xf numFmtId="3" fontId="19" fillId="0" borderId="0" xfId="17" applyNumberFormat="1" applyFont="1" applyBorder="1" applyAlignment="1">
      <alignment horizontal="center" vertical="center"/>
    </xf>
    <xf numFmtId="0" fontId="14" fillId="0" borderId="0" xfId="22" applyBorder="1">
      <alignment/>
      <protection/>
    </xf>
    <xf numFmtId="3" fontId="16" fillId="0" borderId="0" xfId="18" applyNumberFormat="1" applyFont="1" applyAlignment="1">
      <alignment horizontal="left"/>
    </xf>
    <xf numFmtId="3" fontId="16" fillId="0" borderId="0" xfId="18" applyNumberFormat="1" applyFont="1" applyAlignment="1">
      <alignment horizontal="center"/>
    </xf>
    <xf numFmtId="3" fontId="17" fillId="0" borderId="0" xfId="18" applyNumberFormat="1" applyFont="1" applyAlignment="1">
      <alignment horizontal="left"/>
    </xf>
    <xf numFmtId="3" fontId="17" fillId="0" borderId="0" xfId="18" applyNumberFormat="1" applyFont="1" applyAlignment="1">
      <alignment horizontal="right"/>
    </xf>
    <xf numFmtId="0" fontId="14" fillId="0" borderId="0" xfId="23">
      <alignment/>
      <protection/>
    </xf>
    <xf numFmtId="3" fontId="18" fillId="0" borderId="0" xfId="18" applyNumberFormat="1" applyFont="1" applyBorder="1" applyAlignment="1" applyProtection="1">
      <alignment horizontal="left" vertical="center"/>
      <protection/>
    </xf>
    <xf numFmtId="3" fontId="19" fillId="0" borderId="0" xfId="18" applyNumberFormat="1" applyFont="1" applyAlignment="1">
      <alignment horizontal="left" vertical="center"/>
    </xf>
    <xf numFmtId="3" fontId="19" fillId="0" borderId="0" xfId="18" applyNumberFormat="1" applyFont="1" applyAlignment="1">
      <alignment horizontal="center" vertical="center"/>
    </xf>
    <xf numFmtId="3" fontId="19" fillId="0" borderId="30" xfId="18" applyNumberFormat="1" applyFont="1" applyBorder="1" applyAlignment="1" applyProtection="1">
      <alignment horizontal="center" vertical="center" wrapText="1"/>
      <protection/>
    </xf>
    <xf numFmtId="3" fontId="19" fillId="0" borderId="28" xfId="18" applyNumberFormat="1" applyFont="1" applyBorder="1" applyAlignment="1" applyProtection="1">
      <alignment horizontal="center" vertical="center"/>
      <protection/>
    </xf>
    <xf numFmtId="3" fontId="19" fillId="0" borderId="17" xfId="18" applyNumberFormat="1" applyFont="1" applyBorder="1" applyAlignment="1" applyProtection="1" quotePrefix="1">
      <alignment horizontal="center" vertical="center"/>
      <protection/>
    </xf>
    <xf numFmtId="3" fontId="19" fillId="0" borderId="28" xfId="18" applyNumberFormat="1" applyFont="1" applyBorder="1" applyAlignment="1" applyProtection="1" quotePrefix="1">
      <alignment horizontal="center" vertical="center"/>
      <protection/>
    </xf>
    <xf numFmtId="3" fontId="19" fillId="0" borderId="17" xfId="18" applyNumberFormat="1" applyFont="1" applyBorder="1" applyAlignment="1" applyProtection="1">
      <alignment horizontal="center" vertical="center"/>
      <protection/>
    </xf>
    <xf numFmtId="3" fontId="20" fillId="0" borderId="28" xfId="18" applyNumberFormat="1" applyFont="1" applyBorder="1" applyAlignment="1" applyProtection="1">
      <alignment horizontal="center" vertical="center"/>
      <protection/>
    </xf>
    <xf numFmtId="3" fontId="20" fillId="0" borderId="17" xfId="18" applyNumberFormat="1" applyFont="1" applyBorder="1" applyAlignment="1" applyProtection="1">
      <alignment horizontal="center" vertical="center"/>
      <protection/>
    </xf>
    <xf numFmtId="3" fontId="19" fillId="0" borderId="28" xfId="18" applyNumberFormat="1" applyFont="1" applyBorder="1" applyAlignment="1" applyProtection="1" quotePrefix="1">
      <alignment vertical="center"/>
      <protection/>
    </xf>
    <xf numFmtId="3" fontId="19" fillId="0" borderId="17" xfId="18" applyNumberFormat="1" applyFont="1" applyBorder="1" applyAlignment="1" applyProtection="1" quotePrefix="1">
      <alignment vertical="center"/>
      <protection/>
    </xf>
    <xf numFmtId="3" fontId="14" fillId="0" borderId="5" xfId="23" applyNumberFormat="1" applyBorder="1" applyAlignment="1">
      <alignment horizontal="center" vertical="center" wrapText="1"/>
      <protection/>
    </xf>
    <xf numFmtId="3" fontId="19" fillId="0" borderId="31" xfId="18" applyNumberFormat="1" applyFont="1" applyBorder="1" applyAlignment="1" applyProtection="1">
      <alignment horizontal="center" vertical="center" wrapText="1"/>
      <protection/>
    </xf>
    <xf numFmtId="3" fontId="14" fillId="0" borderId="7" xfId="23" applyNumberFormat="1" applyBorder="1" applyAlignment="1">
      <alignment horizontal="center" vertical="center" wrapText="1"/>
      <protection/>
    </xf>
    <xf numFmtId="3" fontId="21" fillId="0" borderId="22" xfId="18" applyNumberFormat="1" applyFont="1" applyBorder="1" applyAlignment="1" applyProtection="1" quotePrefix="1">
      <alignment horizontal="left" vertical="center"/>
      <protection/>
    </xf>
    <xf numFmtId="3" fontId="21" fillId="0" borderId="22" xfId="18" applyNumberFormat="1" applyFont="1" applyBorder="1" applyAlignment="1" applyProtection="1">
      <alignment horizontal="center" vertical="center"/>
      <protection/>
    </xf>
    <xf numFmtId="3" fontId="22" fillId="0" borderId="10" xfId="18" applyNumberFormat="1" applyFont="1" applyBorder="1" applyAlignment="1" applyProtection="1">
      <alignment horizontal="left" vertical="center"/>
      <protection/>
    </xf>
    <xf numFmtId="3" fontId="22" fillId="0" borderId="9" xfId="18" applyNumberFormat="1" applyFont="1" applyBorder="1" applyAlignment="1" applyProtection="1">
      <alignment horizontal="center" vertical="center"/>
      <protection/>
    </xf>
    <xf numFmtId="3" fontId="19" fillId="0" borderId="10" xfId="18" applyNumberFormat="1" applyFont="1" applyBorder="1" applyAlignment="1" applyProtection="1">
      <alignment horizontal="left" vertical="center"/>
      <protection/>
    </xf>
    <xf numFmtId="3" fontId="19" fillId="0" borderId="9" xfId="18" applyNumberFormat="1" applyFont="1" applyBorder="1" applyAlignment="1" applyProtection="1">
      <alignment horizontal="center" vertical="center"/>
      <protection/>
    </xf>
    <xf numFmtId="3" fontId="19" fillId="0" borderId="11" xfId="18" applyNumberFormat="1" applyFont="1" applyBorder="1" applyAlignment="1" applyProtection="1">
      <alignment horizontal="center" vertical="center"/>
      <protection/>
    </xf>
    <xf numFmtId="3" fontId="19" fillId="0" borderId="9" xfId="18" applyNumberFormat="1" applyFont="1" applyBorder="1" applyAlignment="1">
      <alignment horizontal="center" vertical="center"/>
    </xf>
    <xf numFmtId="3" fontId="19" fillId="0" borderId="11" xfId="18" applyNumberFormat="1" applyFont="1" applyBorder="1" applyAlignment="1">
      <alignment horizontal="center" vertical="center"/>
    </xf>
    <xf numFmtId="3" fontId="19" fillId="0" borderId="10" xfId="18" applyNumberFormat="1" applyFont="1" applyBorder="1" applyAlignment="1" applyProtection="1" quotePrefix="1">
      <alignment horizontal="left" vertical="center"/>
      <protection/>
    </xf>
    <xf numFmtId="3" fontId="19" fillId="0" borderId="23" xfId="18" applyNumberFormat="1" applyFont="1" applyBorder="1" applyAlignment="1" applyProtection="1">
      <alignment horizontal="left" vertical="center"/>
      <protection/>
    </xf>
    <xf numFmtId="3" fontId="19" fillId="0" borderId="22" xfId="18" applyNumberFormat="1" applyFont="1" applyBorder="1" applyAlignment="1" applyProtection="1">
      <alignment horizontal="center" vertical="center"/>
      <protection/>
    </xf>
    <xf numFmtId="3" fontId="19" fillId="0" borderId="32" xfId="18" applyNumberFormat="1" applyFont="1" applyBorder="1" applyAlignment="1" applyProtection="1">
      <alignment horizontal="center" vertical="center"/>
      <protection/>
    </xf>
    <xf numFmtId="3" fontId="19" fillId="0" borderId="22" xfId="18" applyNumberFormat="1" applyFont="1" applyBorder="1" applyAlignment="1">
      <alignment horizontal="center" vertical="center"/>
    </xf>
    <xf numFmtId="3" fontId="19" fillId="0" borderId="32" xfId="18" applyNumberFormat="1" applyFont="1" applyBorder="1" applyAlignment="1">
      <alignment horizontal="center" vertical="center"/>
    </xf>
    <xf numFmtId="3" fontId="19" fillId="0" borderId="33" xfId="18" applyNumberFormat="1" applyFont="1" applyBorder="1" applyAlignment="1" applyProtection="1">
      <alignment horizontal="left" vertical="center"/>
      <protection/>
    </xf>
    <xf numFmtId="3" fontId="19" fillId="0" borderId="33" xfId="18" applyNumberFormat="1" applyFont="1" applyBorder="1" applyAlignment="1" applyProtection="1">
      <alignment horizontal="center" vertical="center"/>
      <protection/>
    </xf>
    <xf numFmtId="3" fontId="19" fillId="0" borderId="33" xfId="18" applyNumberFormat="1" applyFont="1" applyBorder="1" applyAlignment="1">
      <alignment horizontal="center" vertical="center"/>
    </xf>
    <xf numFmtId="0" fontId="14" fillId="0" borderId="33" xfId="23" applyBorder="1">
      <alignment/>
      <protection/>
    </xf>
    <xf numFmtId="3" fontId="22" fillId="0" borderId="13" xfId="18" applyNumberFormat="1" applyFont="1" applyBorder="1" applyAlignment="1" applyProtection="1">
      <alignment horizontal="left" vertical="center"/>
      <protection/>
    </xf>
    <xf numFmtId="3" fontId="19" fillId="0" borderId="12" xfId="18" applyNumberFormat="1" applyFont="1" applyBorder="1" applyAlignment="1" applyProtection="1">
      <alignment horizontal="center" vertical="center"/>
      <protection/>
    </xf>
    <xf numFmtId="3" fontId="19" fillId="0" borderId="34" xfId="18" applyNumberFormat="1" applyFont="1" applyBorder="1" applyAlignment="1" applyProtection="1">
      <alignment horizontal="center" vertical="center"/>
      <protection/>
    </xf>
    <xf numFmtId="3" fontId="19" fillId="0" borderId="12" xfId="18" applyNumberFormat="1" applyFont="1" applyBorder="1" applyAlignment="1">
      <alignment horizontal="center" vertical="center"/>
    </xf>
    <xf numFmtId="3" fontId="19" fillId="0" borderId="34" xfId="18" applyNumberFormat="1" applyFont="1" applyBorder="1" applyAlignment="1">
      <alignment horizontal="center" vertical="center"/>
    </xf>
    <xf numFmtId="3" fontId="24" fillId="0" borderId="12" xfId="18" applyNumberFormat="1" applyFont="1" applyBorder="1" applyAlignment="1" applyProtection="1">
      <alignment horizontal="center" vertical="center"/>
      <protection/>
    </xf>
    <xf numFmtId="3" fontId="19" fillId="0" borderId="15" xfId="18" applyNumberFormat="1" applyFont="1" applyBorder="1" applyAlignment="1" applyProtection="1">
      <alignment horizontal="left" vertical="center"/>
      <protection/>
    </xf>
    <xf numFmtId="3" fontId="19" fillId="0" borderId="16" xfId="18" applyNumberFormat="1" applyFont="1" applyBorder="1" applyAlignment="1" applyProtection="1">
      <alignment horizontal="center" vertical="center"/>
      <protection/>
    </xf>
    <xf numFmtId="3" fontId="19" fillId="0" borderId="29" xfId="18" applyNumberFormat="1" applyFont="1" applyBorder="1" applyAlignment="1" applyProtection="1">
      <alignment horizontal="center" vertical="center"/>
      <protection/>
    </xf>
    <xf numFmtId="3" fontId="19" fillId="0" borderId="16" xfId="18" applyNumberFormat="1" applyFont="1" applyBorder="1" applyAlignment="1">
      <alignment horizontal="center" vertical="center"/>
    </xf>
    <xf numFmtId="3" fontId="19" fillId="0" borderId="29" xfId="18" applyNumberFormat="1" applyFont="1" applyBorder="1" applyAlignment="1">
      <alignment horizontal="center" vertical="center"/>
    </xf>
    <xf numFmtId="0" fontId="24" fillId="0" borderId="0" xfId="23" applyFont="1">
      <alignment/>
      <protection/>
    </xf>
    <xf numFmtId="0" fontId="19" fillId="0" borderId="0" xfId="23" applyFont="1">
      <alignment/>
      <protection/>
    </xf>
  </cellXfs>
  <cellStyles count="10">
    <cellStyle name="Normal" xfId="0"/>
    <cellStyle name="Comma" xfId="15"/>
    <cellStyle name="Comma [0]" xfId="16"/>
    <cellStyle name="เครื่องหมายจุลภาค_47_48" xfId="17"/>
    <cellStyle name="เครื่องหมายจุลภาค_48_49" xfId="18"/>
    <cellStyle name="Currency" xfId="19"/>
    <cellStyle name="Currency [0]" xfId="20"/>
    <cellStyle name="Percent" xfId="21"/>
    <cellStyle name="ปกติ_47_48" xfId="22"/>
    <cellStyle name="ปกติ_48_4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tabSelected="1" workbookViewId="0" topLeftCell="A1">
      <selection activeCell="K9" sqref="K9"/>
    </sheetView>
  </sheetViews>
  <sheetFormatPr defaultColWidth="9.00390625" defaultRowHeight="12.75"/>
  <cols>
    <col min="1" max="1" width="34.375" style="2" customWidth="1"/>
    <col min="2" max="13" width="7.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0</v>
      </c>
      <c r="C4" s="10"/>
      <c r="D4" s="9" t="s">
        <v>1</v>
      </c>
      <c r="E4" s="11"/>
      <c r="F4" s="9" t="s">
        <v>2</v>
      </c>
      <c r="G4" s="12"/>
      <c r="H4" s="9" t="s">
        <v>3</v>
      </c>
      <c r="I4" s="10"/>
      <c r="J4" s="9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8</v>
      </c>
      <c r="F5" s="14" t="s">
        <v>7</v>
      </c>
      <c r="G5" s="15" t="s">
        <v>9</v>
      </c>
      <c r="H5" s="14" t="s">
        <v>7</v>
      </c>
      <c r="I5" s="15" t="s">
        <v>8</v>
      </c>
      <c r="J5" s="14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8" t="s">
        <v>11</v>
      </c>
      <c r="J6" s="17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0">
        <f>+B8+B21</f>
        <v>0</v>
      </c>
      <c r="C7" s="20">
        <f>+C8+C21</f>
        <v>0</v>
      </c>
      <c r="D7" s="23">
        <f>SUM(D9:D21)</f>
        <v>536</v>
      </c>
      <c r="E7" s="23">
        <f>SUM(E9:E21)</f>
        <v>584</v>
      </c>
      <c r="F7" s="20">
        <f>+F8+F21</f>
        <v>0</v>
      </c>
      <c r="G7" s="20">
        <f>+G8+G21</f>
        <v>0</v>
      </c>
      <c r="H7" s="43">
        <f>SUM(H8,H22)</f>
        <v>77</v>
      </c>
      <c r="I7" s="43">
        <f>SUM(I8,I22)</f>
        <v>122</v>
      </c>
      <c r="J7" s="20">
        <f>+J8+J22</f>
        <v>3</v>
      </c>
      <c r="K7" s="20">
        <f>+K8+K22</f>
        <v>3</v>
      </c>
      <c r="L7" s="43">
        <f>SUM(D7,H7,J7)</f>
        <v>616</v>
      </c>
      <c r="M7" s="43">
        <f>SUM(E7,I7,K7)</f>
        <v>709</v>
      </c>
    </row>
    <row r="8" spans="1:13" s="24" customFormat="1" ht="21">
      <c r="A8" s="22" t="s">
        <v>13</v>
      </c>
      <c r="B8" s="23">
        <f>SUM(B9:B20)</f>
        <v>0</v>
      </c>
      <c r="C8" s="23">
        <f aca="true" t="shared" si="0" ref="C8:K8">SUM(C9:C20)</f>
        <v>0</v>
      </c>
      <c r="D8" s="23">
        <f>SUM(D9:D21)</f>
        <v>536</v>
      </c>
      <c r="E8" s="23">
        <f>SUM(E9:E21)</f>
        <v>584</v>
      </c>
      <c r="F8" s="23">
        <f t="shared" si="0"/>
        <v>0</v>
      </c>
      <c r="G8" s="23">
        <f t="shared" si="0"/>
        <v>0</v>
      </c>
      <c r="H8" s="23">
        <f>SUM(H9:H21)</f>
        <v>62</v>
      </c>
      <c r="I8" s="23">
        <f t="shared" si="0"/>
        <v>87</v>
      </c>
      <c r="J8" s="23">
        <f t="shared" si="0"/>
        <v>0</v>
      </c>
      <c r="K8" s="23">
        <f t="shared" si="0"/>
        <v>0</v>
      </c>
      <c r="L8" s="23"/>
      <c r="M8" s="23"/>
    </row>
    <row r="9" spans="1:13" s="5" customFormat="1" ht="21">
      <c r="A9" s="25" t="s">
        <v>25</v>
      </c>
      <c r="B9" s="26"/>
      <c r="C9" s="27"/>
      <c r="D9" s="28">
        <v>30</v>
      </c>
      <c r="E9" s="29">
        <v>40</v>
      </c>
      <c r="F9" s="26"/>
      <c r="G9" s="27"/>
      <c r="H9" s="28"/>
      <c r="I9" s="29"/>
      <c r="J9" s="26"/>
      <c r="K9" s="27"/>
      <c r="L9" s="26"/>
      <c r="M9" s="26"/>
    </row>
    <row r="10" spans="1:13" s="5" customFormat="1" ht="21">
      <c r="A10" s="30" t="s">
        <v>14</v>
      </c>
      <c r="B10" s="26"/>
      <c r="C10" s="27"/>
      <c r="D10" s="28">
        <v>80</v>
      </c>
      <c r="E10" s="29">
        <v>80</v>
      </c>
      <c r="F10" s="26"/>
      <c r="G10" s="27"/>
      <c r="H10" s="28"/>
      <c r="I10" s="29"/>
      <c r="J10" s="26"/>
      <c r="K10" s="27"/>
      <c r="L10" s="26"/>
      <c r="M10" s="26"/>
    </row>
    <row r="11" spans="1:13" s="5" customFormat="1" ht="21">
      <c r="A11" s="30" t="s">
        <v>15</v>
      </c>
      <c r="B11" s="26"/>
      <c r="C11" s="27"/>
      <c r="D11" s="28">
        <v>25</v>
      </c>
      <c r="E11" s="29">
        <v>30</v>
      </c>
      <c r="F11" s="26"/>
      <c r="G11" s="27"/>
      <c r="H11" s="28"/>
      <c r="I11" s="29"/>
      <c r="J11" s="26"/>
      <c r="K11" s="27"/>
      <c r="L11" s="26"/>
      <c r="M11" s="26"/>
    </row>
    <row r="12" spans="1:13" s="5" customFormat="1" ht="21">
      <c r="A12" s="25" t="s">
        <v>16</v>
      </c>
      <c r="B12" s="26"/>
      <c r="C12" s="27"/>
      <c r="D12" s="28">
        <v>40</v>
      </c>
      <c r="E12" s="29">
        <v>40</v>
      </c>
      <c r="F12" s="26"/>
      <c r="G12" s="27"/>
      <c r="H12" s="28">
        <v>15</v>
      </c>
      <c r="I12" s="29">
        <v>15</v>
      </c>
      <c r="J12" s="26"/>
      <c r="K12" s="27"/>
      <c r="L12" s="26"/>
      <c r="M12" s="26"/>
    </row>
    <row r="13" spans="1:13" s="5" customFormat="1" ht="21">
      <c r="A13" s="25" t="s">
        <v>17</v>
      </c>
      <c r="B13" s="26"/>
      <c r="C13" s="27"/>
      <c r="D13" s="28">
        <v>60</v>
      </c>
      <c r="E13" s="29">
        <v>70</v>
      </c>
      <c r="F13" s="26"/>
      <c r="G13" s="27"/>
      <c r="H13" s="28">
        <v>5</v>
      </c>
      <c r="I13" s="29">
        <v>10</v>
      </c>
      <c r="J13" s="28"/>
      <c r="K13" s="27"/>
      <c r="L13" s="26"/>
      <c r="M13" s="26"/>
    </row>
    <row r="14" spans="1:13" s="5" customFormat="1" ht="21">
      <c r="A14" s="25" t="s">
        <v>18</v>
      </c>
      <c r="B14" s="28"/>
      <c r="C14" s="29"/>
      <c r="D14" s="28">
        <v>63</v>
      </c>
      <c r="E14" s="29">
        <v>90</v>
      </c>
      <c r="F14" s="28"/>
      <c r="G14" s="29"/>
      <c r="H14" s="28">
        <v>10</v>
      </c>
      <c r="I14" s="29">
        <v>30</v>
      </c>
      <c r="J14" s="26"/>
      <c r="K14" s="29"/>
      <c r="L14" s="26"/>
      <c r="M14" s="26"/>
    </row>
    <row r="15" spans="1:13" s="5" customFormat="1" ht="21">
      <c r="A15" s="25" t="s">
        <v>19</v>
      </c>
      <c r="B15" s="26"/>
      <c r="C15" s="27"/>
      <c r="D15" s="28">
        <v>60</v>
      </c>
      <c r="E15" s="29">
        <v>60</v>
      </c>
      <c r="F15" s="26"/>
      <c r="G15" s="27"/>
      <c r="H15" s="28">
        <v>12</v>
      </c>
      <c r="I15" s="29">
        <v>12</v>
      </c>
      <c r="J15" s="26"/>
      <c r="K15" s="27"/>
      <c r="L15" s="26"/>
      <c r="M15" s="26"/>
    </row>
    <row r="16" spans="1:13" s="5" customFormat="1" ht="21">
      <c r="A16" s="25" t="s">
        <v>20</v>
      </c>
      <c r="B16" s="26"/>
      <c r="C16" s="27"/>
      <c r="D16" s="28">
        <v>48</v>
      </c>
      <c r="E16" s="29">
        <v>48</v>
      </c>
      <c r="F16" s="26"/>
      <c r="G16" s="27"/>
      <c r="H16" s="26">
        <v>5</v>
      </c>
      <c r="I16" s="27">
        <v>5</v>
      </c>
      <c r="J16" s="26"/>
      <c r="K16" s="27"/>
      <c r="L16" s="26"/>
      <c r="M16" s="26"/>
    </row>
    <row r="17" spans="1:13" s="5" customFormat="1" ht="21">
      <c r="A17" s="25" t="s">
        <v>21</v>
      </c>
      <c r="B17" s="26"/>
      <c r="C17" s="27"/>
      <c r="D17" s="28"/>
      <c r="E17" s="29"/>
      <c r="F17" s="26"/>
      <c r="G17" s="27"/>
      <c r="H17" s="28">
        <v>15</v>
      </c>
      <c r="I17" s="29">
        <v>15</v>
      </c>
      <c r="J17" s="26"/>
      <c r="K17" s="27"/>
      <c r="L17" s="26"/>
      <c r="M17" s="26"/>
    </row>
    <row r="18" spans="1:13" s="5" customFormat="1" ht="21">
      <c r="A18" s="30" t="s">
        <v>22</v>
      </c>
      <c r="B18" s="26"/>
      <c r="C18" s="27"/>
      <c r="D18" s="28">
        <v>30</v>
      </c>
      <c r="E18" s="29">
        <v>30</v>
      </c>
      <c r="F18" s="26"/>
      <c r="G18" s="27"/>
      <c r="H18" s="28"/>
      <c r="I18" s="29"/>
      <c r="J18" s="26"/>
      <c r="K18" s="27"/>
      <c r="L18" s="26"/>
      <c r="M18" s="26"/>
    </row>
    <row r="19" spans="1:13" s="5" customFormat="1" ht="21">
      <c r="A19" s="25" t="s">
        <v>23</v>
      </c>
      <c r="B19" s="26"/>
      <c r="C19" s="27"/>
      <c r="D19" s="28">
        <v>40</v>
      </c>
      <c r="E19" s="29">
        <v>36</v>
      </c>
      <c r="F19" s="26"/>
      <c r="G19" s="27"/>
      <c r="H19" s="28"/>
      <c r="I19" s="29"/>
      <c r="J19" s="26"/>
      <c r="K19" s="27"/>
      <c r="L19" s="26"/>
      <c r="M19" s="26"/>
    </row>
    <row r="20" spans="1:13" s="5" customFormat="1" ht="21">
      <c r="A20" s="25" t="s">
        <v>24</v>
      </c>
      <c r="B20" s="26"/>
      <c r="C20" s="27"/>
      <c r="D20" s="28">
        <v>30</v>
      </c>
      <c r="E20" s="29">
        <v>30</v>
      </c>
      <c r="F20" s="26"/>
      <c r="G20" s="27"/>
      <c r="H20" s="28"/>
      <c r="I20" s="29"/>
      <c r="J20" s="26"/>
      <c r="K20" s="27"/>
      <c r="L20" s="26"/>
      <c r="M20" s="26"/>
    </row>
    <row r="21" spans="1:13" s="42" customFormat="1" ht="21">
      <c r="A21" s="41" t="s">
        <v>28</v>
      </c>
      <c r="B21" s="31">
        <f>SUM(B23:B24)</f>
        <v>0</v>
      </c>
      <c r="C21" s="31">
        <f>SUM(C23:C24)</f>
        <v>0</v>
      </c>
      <c r="D21" s="26">
        <v>30</v>
      </c>
      <c r="E21" s="26">
        <v>30</v>
      </c>
      <c r="F21" s="31">
        <f>SUM(F23:F24)</f>
        <v>0</v>
      </c>
      <c r="G21" s="31">
        <f>SUM(G23:G24)</f>
        <v>0</v>
      </c>
      <c r="H21" s="31"/>
      <c r="I21" s="31"/>
      <c r="J21" s="31">
        <f>SUM(J23:J24)</f>
        <v>0</v>
      </c>
      <c r="K21" s="31">
        <f>SUM(K23:K24)</f>
        <v>0</v>
      </c>
      <c r="L21" s="31"/>
      <c r="M21" s="31"/>
    </row>
    <row r="22" spans="1:13" s="24" customFormat="1" ht="21">
      <c r="A22" s="22" t="s">
        <v>31</v>
      </c>
      <c r="B22" s="32"/>
      <c r="C22" s="32"/>
      <c r="D22" s="32"/>
      <c r="E22" s="32"/>
      <c r="F22" s="32"/>
      <c r="G22" s="32"/>
      <c r="H22" s="32">
        <f>SUM(H23:H26)</f>
        <v>15</v>
      </c>
      <c r="I22" s="32">
        <f>SUM(I23:I26)</f>
        <v>35</v>
      </c>
      <c r="J22" s="32">
        <f>SUM(J23:J26)</f>
        <v>3</v>
      </c>
      <c r="K22" s="32">
        <f>SUM(K23:K26)</f>
        <v>3</v>
      </c>
      <c r="L22" s="32"/>
      <c r="M22" s="32"/>
    </row>
    <row r="23" spans="1:13" s="5" customFormat="1" ht="21">
      <c r="A23" s="25" t="s">
        <v>25</v>
      </c>
      <c r="B23" s="33"/>
      <c r="C23" s="33"/>
      <c r="D23" s="33"/>
      <c r="E23" s="33"/>
      <c r="F23" s="33"/>
      <c r="G23" s="33"/>
      <c r="H23" s="33">
        <v>5</v>
      </c>
      <c r="I23" s="33">
        <v>15</v>
      </c>
      <c r="J23" s="33"/>
      <c r="K23" s="33"/>
      <c r="L23" s="33"/>
      <c r="M23" s="33"/>
    </row>
    <row r="24" spans="1:13" s="5" customFormat="1" ht="21">
      <c r="A24" s="34" t="s">
        <v>24</v>
      </c>
      <c r="B24" s="33"/>
      <c r="C24" s="33"/>
      <c r="D24" s="35"/>
      <c r="E24" s="35"/>
      <c r="F24" s="33"/>
      <c r="G24" s="33"/>
      <c r="H24" s="35">
        <v>5</v>
      </c>
      <c r="I24" s="35">
        <v>10</v>
      </c>
      <c r="J24" s="33"/>
      <c r="K24" s="33"/>
      <c r="L24" s="33"/>
      <c r="M24" s="33"/>
    </row>
    <row r="25" spans="1:13" s="5" customFormat="1" ht="21">
      <c r="A25" s="44" t="s">
        <v>29</v>
      </c>
      <c r="B25" s="45"/>
      <c r="C25" s="45"/>
      <c r="D25" s="14"/>
      <c r="E25" s="14"/>
      <c r="F25" s="45"/>
      <c r="G25" s="45"/>
      <c r="H25" s="14">
        <v>5</v>
      </c>
      <c r="I25" s="14">
        <v>10</v>
      </c>
      <c r="J25" s="45"/>
      <c r="K25" s="45"/>
      <c r="L25" s="45"/>
      <c r="M25" s="45"/>
    </row>
    <row r="26" spans="1:13" s="5" customFormat="1" ht="21.75" thickBot="1">
      <c r="A26" s="40" t="s">
        <v>16</v>
      </c>
      <c r="B26" s="36"/>
      <c r="C26" s="36"/>
      <c r="D26" s="37"/>
      <c r="E26" s="37"/>
      <c r="F26" s="36"/>
      <c r="G26" s="36"/>
      <c r="H26" s="37"/>
      <c r="I26" s="37"/>
      <c r="J26" s="36">
        <v>3</v>
      </c>
      <c r="K26" s="36">
        <v>3</v>
      </c>
      <c r="L26" s="36"/>
      <c r="M26" s="36"/>
    </row>
    <row r="27" s="1" customFormat="1" ht="21" customHeight="1"/>
    <row r="28" ht="21" customHeight="1"/>
    <row r="29" ht="21" customHeight="1"/>
    <row r="30" ht="21" customHeight="1"/>
  </sheetData>
  <printOptions/>
  <pageMargins left="0.55" right="0.15748031496062992" top="0.17" bottom="0.16" header="0.18" footer="0.3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M1" sqref="M1"/>
    </sheetView>
  </sheetViews>
  <sheetFormatPr defaultColWidth="9.00390625" defaultRowHeight="12.75"/>
  <cols>
    <col min="1" max="1" width="33.125" style="2" customWidth="1"/>
    <col min="2" max="13" width="7.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1</v>
      </c>
      <c r="C4" s="11"/>
      <c r="D4" s="9" t="s">
        <v>32</v>
      </c>
      <c r="E4" s="12"/>
      <c r="F4" s="9" t="s">
        <v>3</v>
      </c>
      <c r="G4" s="10"/>
      <c r="H4" s="46" t="s">
        <v>33</v>
      </c>
      <c r="I4" s="46"/>
      <c r="J4" s="47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9</v>
      </c>
      <c r="F5" s="14" t="s">
        <v>7</v>
      </c>
      <c r="G5" s="15" t="s">
        <v>8</v>
      </c>
      <c r="H5" s="14" t="s">
        <v>7</v>
      </c>
      <c r="I5" s="14" t="s">
        <v>8</v>
      </c>
      <c r="J5" s="48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7" t="s">
        <v>11</v>
      </c>
      <c r="J6" s="49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3">
        <f>SUM(B9:B20)</f>
        <v>664</v>
      </c>
      <c r="C7" s="23">
        <f>SUM(C9:C21)</f>
        <v>703</v>
      </c>
      <c r="D7" s="20">
        <f>+D8+D20</f>
        <v>0</v>
      </c>
      <c r="E7" s="20">
        <f>+E8+E20</f>
        <v>0</v>
      </c>
      <c r="F7" s="23">
        <f>SUM(F9:F21)</f>
        <v>137</v>
      </c>
      <c r="G7" s="23">
        <f>SUM(G9:G21)</f>
        <v>142</v>
      </c>
      <c r="H7" s="50"/>
      <c r="I7" s="50"/>
      <c r="J7" s="23">
        <f>SUM(J9:J20)</f>
        <v>5</v>
      </c>
      <c r="K7" s="23">
        <f>SUM(K9:K21)</f>
        <v>5</v>
      </c>
      <c r="L7" s="43">
        <f aca="true" t="shared" si="0" ref="L7:L21">SUM(B7,F7,J7)</f>
        <v>806</v>
      </c>
      <c r="M7" s="43">
        <f aca="true" t="shared" si="1" ref="M7:M21">SUM(C7,G7,K7)</f>
        <v>850</v>
      </c>
    </row>
    <row r="8" spans="1:13" s="24" customFormat="1" ht="22.5">
      <c r="A8" s="22" t="s">
        <v>13</v>
      </c>
      <c r="B8" s="23">
        <f>SUM(B9:B20)</f>
        <v>664</v>
      </c>
      <c r="C8" s="23">
        <f>SUM(C9:C21)</f>
        <v>703</v>
      </c>
      <c r="D8" s="23">
        <f>SUM(D9:D19)</f>
        <v>0</v>
      </c>
      <c r="E8" s="23">
        <f>SUM(E9:E19)</f>
        <v>0</v>
      </c>
      <c r="F8" s="23">
        <f>SUM(F9:F21)</f>
        <v>137</v>
      </c>
      <c r="G8" s="51">
        <f>SUM(G9:G21)</f>
        <v>142</v>
      </c>
      <c r="H8" s="23"/>
      <c r="I8" s="23"/>
      <c r="J8" s="52">
        <f>SUM(J9:J19)</f>
        <v>5</v>
      </c>
      <c r="K8" s="23">
        <f>SUM(K9:K21)</f>
        <v>5</v>
      </c>
      <c r="L8" s="43">
        <f t="shared" si="0"/>
        <v>806</v>
      </c>
      <c r="M8" s="43">
        <f t="shared" si="1"/>
        <v>850</v>
      </c>
    </row>
    <row r="9" spans="1:13" s="5" customFormat="1" ht="21.75">
      <c r="A9" s="25" t="s">
        <v>25</v>
      </c>
      <c r="B9" s="28">
        <v>180</v>
      </c>
      <c r="C9" s="29">
        <v>180</v>
      </c>
      <c r="D9" s="26"/>
      <c r="E9" s="27"/>
      <c r="F9" s="28">
        <v>30</v>
      </c>
      <c r="G9" s="29">
        <v>30</v>
      </c>
      <c r="H9" s="28"/>
      <c r="I9" s="28"/>
      <c r="J9" s="53"/>
      <c r="K9" s="27"/>
      <c r="L9" s="54">
        <f t="shared" si="0"/>
        <v>210</v>
      </c>
      <c r="M9" s="54">
        <f t="shared" si="1"/>
        <v>210</v>
      </c>
    </row>
    <row r="10" spans="1:13" s="5" customFormat="1" ht="21.75">
      <c r="A10" s="30" t="s">
        <v>15</v>
      </c>
      <c r="B10" s="28">
        <v>30</v>
      </c>
      <c r="C10" s="29">
        <v>30</v>
      </c>
      <c r="D10" s="26"/>
      <c r="E10" s="27"/>
      <c r="F10" s="28"/>
      <c r="G10" s="29"/>
      <c r="H10" s="28"/>
      <c r="I10" s="28"/>
      <c r="J10" s="53"/>
      <c r="K10" s="27"/>
      <c r="L10" s="54">
        <f t="shared" si="0"/>
        <v>30</v>
      </c>
      <c r="M10" s="54">
        <f t="shared" si="1"/>
        <v>30</v>
      </c>
    </row>
    <row r="11" spans="1:13" s="5" customFormat="1" ht="21.75">
      <c r="A11" s="25" t="s">
        <v>16</v>
      </c>
      <c r="B11" s="28">
        <v>60</v>
      </c>
      <c r="C11" s="29">
        <v>60</v>
      </c>
      <c r="D11" s="26"/>
      <c r="E11" s="27"/>
      <c r="F11" s="28">
        <v>15</v>
      </c>
      <c r="G11" s="29">
        <v>15</v>
      </c>
      <c r="H11" s="28"/>
      <c r="I11" s="28"/>
      <c r="J11" s="53">
        <v>5</v>
      </c>
      <c r="K11" s="27">
        <v>5</v>
      </c>
      <c r="L11" s="54">
        <f t="shared" si="0"/>
        <v>80</v>
      </c>
      <c r="M11" s="54">
        <f t="shared" si="1"/>
        <v>80</v>
      </c>
    </row>
    <row r="12" spans="1:13" s="5" customFormat="1" ht="21.75">
      <c r="A12" s="25" t="s">
        <v>17</v>
      </c>
      <c r="B12" s="28">
        <v>70</v>
      </c>
      <c r="C12" s="29">
        <v>70</v>
      </c>
      <c r="D12" s="26"/>
      <c r="E12" s="27"/>
      <c r="F12" s="28">
        <v>10</v>
      </c>
      <c r="G12" s="29">
        <v>10</v>
      </c>
      <c r="H12" s="28"/>
      <c r="I12" s="28"/>
      <c r="J12" s="55"/>
      <c r="K12" s="27"/>
      <c r="L12" s="54">
        <f t="shared" si="0"/>
        <v>80</v>
      </c>
      <c r="M12" s="54">
        <f t="shared" si="1"/>
        <v>80</v>
      </c>
    </row>
    <row r="13" spans="1:13" s="5" customFormat="1" ht="21.75">
      <c r="A13" s="25" t="s">
        <v>18</v>
      </c>
      <c r="B13" s="28">
        <v>90</v>
      </c>
      <c r="C13" s="29">
        <v>90</v>
      </c>
      <c r="D13" s="28"/>
      <c r="E13" s="29"/>
      <c r="F13" s="28">
        <v>30</v>
      </c>
      <c r="G13" s="29">
        <v>30</v>
      </c>
      <c r="H13" s="28"/>
      <c r="I13" s="28"/>
      <c r="J13" s="53"/>
      <c r="K13" s="29"/>
      <c r="L13" s="54">
        <f t="shared" si="0"/>
        <v>120</v>
      </c>
      <c r="M13" s="54">
        <f t="shared" si="1"/>
        <v>120</v>
      </c>
    </row>
    <row r="14" spans="1:13" s="5" customFormat="1" ht="21.75">
      <c r="A14" s="25" t="s">
        <v>19</v>
      </c>
      <c r="B14" s="28">
        <v>60</v>
      </c>
      <c r="C14" s="29">
        <v>60</v>
      </c>
      <c r="D14" s="26"/>
      <c r="E14" s="27"/>
      <c r="F14" s="28">
        <v>12</v>
      </c>
      <c r="G14" s="29">
        <v>12</v>
      </c>
      <c r="H14" s="28"/>
      <c r="I14" s="28"/>
      <c r="J14" s="53"/>
      <c r="K14" s="27"/>
      <c r="L14" s="54">
        <f t="shared" si="0"/>
        <v>72</v>
      </c>
      <c r="M14" s="54">
        <f t="shared" si="1"/>
        <v>72</v>
      </c>
    </row>
    <row r="15" spans="1:13" s="5" customFormat="1" ht="21.75">
      <c r="A15" s="25" t="s">
        <v>20</v>
      </c>
      <c r="B15" s="28">
        <v>48</v>
      </c>
      <c r="C15" s="29">
        <v>60</v>
      </c>
      <c r="D15" s="26"/>
      <c r="E15" s="27"/>
      <c r="F15" s="26">
        <v>5</v>
      </c>
      <c r="G15" s="27">
        <v>10</v>
      </c>
      <c r="H15" s="26"/>
      <c r="I15" s="26"/>
      <c r="J15" s="53"/>
      <c r="K15" s="27"/>
      <c r="L15" s="54">
        <f t="shared" si="0"/>
        <v>53</v>
      </c>
      <c r="M15" s="54">
        <f t="shared" si="1"/>
        <v>70</v>
      </c>
    </row>
    <row r="16" spans="1:13" s="5" customFormat="1" ht="21.75">
      <c r="A16" s="25" t="s">
        <v>21</v>
      </c>
      <c r="B16" s="28"/>
      <c r="C16" s="29"/>
      <c r="D16" s="26"/>
      <c r="E16" s="27"/>
      <c r="F16" s="28">
        <v>15</v>
      </c>
      <c r="G16" s="29">
        <v>15</v>
      </c>
      <c r="H16" s="28"/>
      <c r="I16" s="28"/>
      <c r="J16" s="53"/>
      <c r="K16" s="27"/>
      <c r="L16" s="54">
        <f t="shared" si="0"/>
        <v>15</v>
      </c>
      <c r="M16" s="54">
        <f t="shared" si="1"/>
        <v>15</v>
      </c>
    </row>
    <row r="17" spans="1:13" s="5" customFormat="1" ht="21.75">
      <c r="A17" s="30" t="s">
        <v>22</v>
      </c>
      <c r="B17" s="28">
        <v>30</v>
      </c>
      <c r="C17" s="29">
        <v>30</v>
      </c>
      <c r="D17" s="26"/>
      <c r="E17" s="27"/>
      <c r="F17" s="28"/>
      <c r="G17" s="29"/>
      <c r="H17" s="28"/>
      <c r="I17" s="28"/>
      <c r="J17" s="53"/>
      <c r="K17" s="27"/>
      <c r="L17" s="54">
        <f t="shared" si="0"/>
        <v>30</v>
      </c>
      <c r="M17" s="54">
        <f t="shared" si="1"/>
        <v>30</v>
      </c>
    </row>
    <row r="18" spans="1:13" s="5" customFormat="1" ht="21.75">
      <c r="A18" s="25" t="s">
        <v>23</v>
      </c>
      <c r="B18" s="28">
        <v>36</v>
      </c>
      <c r="C18" s="29">
        <v>48</v>
      </c>
      <c r="D18" s="26"/>
      <c r="E18" s="27"/>
      <c r="F18" s="28"/>
      <c r="G18" s="29"/>
      <c r="H18" s="28"/>
      <c r="I18" s="28"/>
      <c r="J18" s="53"/>
      <c r="K18" s="27"/>
      <c r="L18" s="54">
        <f t="shared" si="0"/>
        <v>36</v>
      </c>
      <c r="M18" s="54">
        <f t="shared" si="1"/>
        <v>48</v>
      </c>
    </row>
    <row r="19" spans="1:13" s="5" customFormat="1" ht="21.75">
      <c r="A19" s="25" t="s">
        <v>24</v>
      </c>
      <c r="B19" s="28">
        <v>30</v>
      </c>
      <c r="C19" s="29">
        <v>30</v>
      </c>
      <c r="D19" s="26"/>
      <c r="E19" s="27"/>
      <c r="F19" s="28">
        <v>10</v>
      </c>
      <c r="G19" s="29">
        <v>10</v>
      </c>
      <c r="H19" s="28"/>
      <c r="I19" s="28"/>
      <c r="J19" s="53"/>
      <c r="K19" s="27"/>
      <c r="L19" s="54">
        <f t="shared" si="0"/>
        <v>40</v>
      </c>
      <c r="M19" s="54">
        <f t="shared" si="1"/>
        <v>40</v>
      </c>
    </row>
    <row r="20" spans="1:13" s="42" customFormat="1" ht="21.75">
      <c r="A20" s="41" t="s">
        <v>28</v>
      </c>
      <c r="B20" s="56">
        <v>30</v>
      </c>
      <c r="C20" s="56">
        <v>45</v>
      </c>
      <c r="D20" s="57"/>
      <c r="E20" s="57"/>
      <c r="F20" s="57"/>
      <c r="G20" s="58"/>
      <c r="H20" s="57"/>
      <c r="I20" s="57"/>
      <c r="J20" s="59"/>
      <c r="K20" s="57"/>
      <c r="L20" s="54">
        <f t="shared" si="0"/>
        <v>30</v>
      </c>
      <c r="M20" s="54">
        <f t="shared" si="1"/>
        <v>45</v>
      </c>
    </row>
    <row r="21" spans="1:13" s="5" customFormat="1" ht="21.75">
      <c r="A21" s="38" t="s">
        <v>29</v>
      </c>
      <c r="B21" s="60"/>
      <c r="C21" s="60"/>
      <c r="D21" s="39"/>
      <c r="E21" s="39"/>
      <c r="F21" s="60">
        <v>10</v>
      </c>
      <c r="G21" s="61">
        <v>10</v>
      </c>
      <c r="H21" s="60"/>
      <c r="I21" s="60"/>
      <c r="J21" s="62"/>
      <c r="K21" s="39"/>
      <c r="L21" s="63">
        <f t="shared" si="0"/>
        <v>10</v>
      </c>
      <c r="M21" s="63">
        <f t="shared" si="1"/>
        <v>10</v>
      </c>
    </row>
    <row r="22" spans="1:13" s="5" customFormat="1" ht="22.5">
      <c r="A22" s="64" t="s">
        <v>34</v>
      </c>
      <c r="B22" s="14"/>
      <c r="C22" s="65">
        <f>SUM(C23)</f>
        <v>120</v>
      </c>
      <c r="D22" s="45"/>
      <c r="E22" s="45"/>
      <c r="F22" s="14"/>
      <c r="G22" s="66">
        <f>SUM(G23)</f>
        <v>20</v>
      </c>
      <c r="H22" s="14"/>
      <c r="I22" s="14"/>
      <c r="J22" s="67"/>
      <c r="K22" s="45"/>
      <c r="L22" s="68"/>
      <c r="M22" s="69">
        <f>SUM(M23)</f>
        <v>140</v>
      </c>
    </row>
    <row r="23" spans="1:13" s="5" customFormat="1" ht="22.5" thickBot="1">
      <c r="A23" s="40" t="s">
        <v>35</v>
      </c>
      <c r="B23" s="37"/>
      <c r="C23" s="37">
        <v>120</v>
      </c>
      <c r="D23" s="36"/>
      <c r="E23" s="36"/>
      <c r="F23" s="37"/>
      <c r="G23" s="70">
        <v>20</v>
      </c>
      <c r="H23" s="37"/>
      <c r="I23" s="37"/>
      <c r="J23" s="71"/>
      <c r="K23" s="36"/>
      <c r="L23" s="36"/>
      <c r="M23" s="72">
        <f>SUM(C23,G23,K23)</f>
        <v>140</v>
      </c>
    </row>
    <row r="24" s="1" customFormat="1" ht="21" customHeight="1"/>
    <row r="25" ht="21" customHeight="1"/>
    <row r="26" ht="21" customHeight="1"/>
    <row r="27" ht="21" customHeight="1"/>
  </sheetData>
  <mergeCells count="1">
    <mergeCell ref="H4:I4"/>
  </mergeCells>
  <printOptions/>
  <pageMargins left="0.55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M1" sqref="M1"/>
    </sheetView>
  </sheetViews>
  <sheetFormatPr defaultColWidth="9.00390625" defaultRowHeight="12.75"/>
  <cols>
    <col min="1" max="1" width="37.00390625" style="2" customWidth="1"/>
    <col min="2" max="12" width="7.125" style="2" customWidth="1"/>
    <col min="13" max="13" width="8.00390625" style="2" customWidth="1"/>
    <col min="14" max="16384" width="9.00390625" style="2" customWidth="1"/>
  </cols>
  <sheetData>
    <row r="1" spans="1:13" s="5" customFormat="1" ht="2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s="5" customFormat="1" ht="26.25" customHeight="1">
      <c r="A2" s="6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5" customFormat="1" ht="15" customHeight="1" thickBot="1"/>
    <row r="4" spans="1:13" s="5" customFormat="1" ht="24" customHeight="1">
      <c r="A4" s="8"/>
      <c r="B4" s="9" t="s">
        <v>1</v>
      </c>
      <c r="C4" s="11"/>
      <c r="D4" s="9" t="s">
        <v>2</v>
      </c>
      <c r="E4" s="12"/>
      <c r="F4" s="9" t="s">
        <v>3</v>
      </c>
      <c r="G4" s="10"/>
      <c r="H4" s="73" t="s">
        <v>33</v>
      </c>
      <c r="I4" s="74"/>
      <c r="J4" s="9" t="s">
        <v>4</v>
      </c>
      <c r="K4" s="10"/>
      <c r="L4" s="9" t="s">
        <v>5</v>
      </c>
      <c r="M4" s="9"/>
    </row>
    <row r="5" spans="1:13" s="5" customFormat="1" ht="21">
      <c r="A5" s="13" t="s">
        <v>6</v>
      </c>
      <c r="B5" s="14" t="s">
        <v>7</v>
      </c>
      <c r="C5" s="15" t="s">
        <v>8</v>
      </c>
      <c r="D5" s="14" t="s">
        <v>7</v>
      </c>
      <c r="E5" s="15" t="s">
        <v>9</v>
      </c>
      <c r="F5" s="14" t="s">
        <v>7</v>
      </c>
      <c r="G5" s="15" t="s">
        <v>8</v>
      </c>
      <c r="H5" s="14" t="s">
        <v>7</v>
      </c>
      <c r="I5" s="15" t="s">
        <v>8</v>
      </c>
      <c r="J5" s="14" t="s">
        <v>7</v>
      </c>
      <c r="K5" s="15" t="s">
        <v>9</v>
      </c>
      <c r="L5" s="14" t="s">
        <v>7</v>
      </c>
      <c r="M5" s="14" t="s">
        <v>9</v>
      </c>
    </row>
    <row r="6" spans="1:13" s="5" customFormat="1" ht="21.75" thickBot="1">
      <c r="A6" s="16"/>
      <c r="B6" s="17" t="s">
        <v>10</v>
      </c>
      <c r="C6" s="18" t="s">
        <v>11</v>
      </c>
      <c r="D6" s="17" t="s">
        <v>10</v>
      </c>
      <c r="E6" s="18" t="s">
        <v>11</v>
      </c>
      <c r="F6" s="17" t="s">
        <v>10</v>
      </c>
      <c r="G6" s="18" t="s">
        <v>11</v>
      </c>
      <c r="H6" s="17" t="s">
        <v>10</v>
      </c>
      <c r="I6" s="18" t="s">
        <v>11</v>
      </c>
      <c r="J6" s="17" t="s">
        <v>10</v>
      </c>
      <c r="K6" s="18" t="s">
        <v>11</v>
      </c>
      <c r="L6" s="17" t="s">
        <v>10</v>
      </c>
      <c r="M6" s="17" t="s">
        <v>11</v>
      </c>
    </row>
    <row r="7" spans="1:13" s="21" customFormat="1" ht="25.5" customHeight="1">
      <c r="A7" s="19" t="s">
        <v>12</v>
      </c>
      <c r="B7" s="23">
        <f>SUM(B9:B20)</f>
        <v>643</v>
      </c>
      <c r="C7" s="23">
        <f>SUM(C9:C20)</f>
        <v>663</v>
      </c>
      <c r="D7" s="20"/>
      <c r="E7" s="20"/>
      <c r="F7" s="23">
        <f>SUM(F9:F20)</f>
        <v>132</v>
      </c>
      <c r="G7" s="23">
        <f>SUM(G9:G20)</f>
        <v>147</v>
      </c>
      <c r="H7" s="20"/>
      <c r="I7" s="20"/>
      <c r="J7" s="23">
        <f>SUM(J9:J20)</f>
        <v>5</v>
      </c>
      <c r="K7" s="23">
        <f>SUM(K9:K20)</f>
        <v>5</v>
      </c>
      <c r="L7" s="43">
        <f>SUM(B7,F7,J7)</f>
        <v>780</v>
      </c>
      <c r="M7" s="43">
        <f>SUM(C7,G7,K7)</f>
        <v>815</v>
      </c>
    </row>
    <row r="8" spans="1:13" s="24" customFormat="1" ht="22.5">
      <c r="A8" s="22" t="s">
        <v>13</v>
      </c>
      <c r="B8" s="23">
        <f aca="true" t="shared" si="0" ref="B8:K8">SUM(B9:B20)</f>
        <v>643</v>
      </c>
      <c r="C8" s="23">
        <f t="shared" si="0"/>
        <v>663</v>
      </c>
      <c r="D8" s="23">
        <f t="shared" si="0"/>
        <v>0</v>
      </c>
      <c r="E8" s="23">
        <f t="shared" si="0"/>
        <v>0</v>
      </c>
      <c r="F8" s="23">
        <f t="shared" si="0"/>
        <v>132</v>
      </c>
      <c r="G8" s="23">
        <f t="shared" si="0"/>
        <v>147</v>
      </c>
      <c r="H8" s="23">
        <f t="shared" si="0"/>
        <v>0</v>
      </c>
      <c r="I8" s="23">
        <f t="shared" si="0"/>
        <v>0</v>
      </c>
      <c r="J8" s="23">
        <f t="shared" si="0"/>
        <v>5</v>
      </c>
      <c r="K8" s="23">
        <f t="shared" si="0"/>
        <v>5</v>
      </c>
      <c r="L8" s="43"/>
      <c r="M8" s="43"/>
    </row>
    <row r="9" spans="1:13" s="5" customFormat="1" ht="21.75">
      <c r="A9" s="25" t="s">
        <v>25</v>
      </c>
      <c r="B9" s="28">
        <v>120</v>
      </c>
      <c r="C9" s="29">
        <v>120</v>
      </c>
      <c r="D9" s="26"/>
      <c r="E9" s="27"/>
      <c r="F9" s="28">
        <v>30</v>
      </c>
      <c r="G9" s="29">
        <v>30</v>
      </c>
      <c r="H9" s="26"/>
      <c r="I9" s="27"/>
      <c r="J9" s="26"/>
      <c r="K9" s="27"/>
      <c r="L9" s="54"/>
      <c r="M9" s="54"/>
    </row>
    <row r="10" spans="1:13" s="5" customFormat="1" ht="21.75">
      <c r="A10" s="30" t="s">
        <v>15</v>
      </c>
      <c r="B10" s="28">
        <v>30</v>
      </c>
      <c r="C10" s="29">
        <v>30</v>
      </c>
      <c r="D10" s="26"/>
      <c r="E10" s="27"/>
      <c r="F10" s="28"/>
      <c r="G10" s="29"/>
      <c r="H10" s="26"/>
      <c r="I10" s="27"/>
      <c r="J10" s="26"/>
      <c r="K10" s="27"/>
      <c r="L10" s="54"/>
      <c r="M10" s="54"/>
    </row>
    <row r="11" spans="1:13" s="5" customFormat="1" ht="21.75">
      <c r="A11" s="25" t="s">
        <v>16</v>
      </c>
      <c r="B11" s="28">
        <v>60</v>
      </c>
      <c r="C11" s="29">
        <v>60</v>
      </c>
      <c r="D11" s="26"/>
      <c r="E11" s="27"/>
      <c r="F11" s="28">
        <v>15</v>
      </c>
      <c r="G11" s="29">
        <v>20</v>
      </c>
      <c r="H11" s="26"/>
      <c r="I11" s="27"/>
      <c r="J11" s="26">
        <v>5</v>
      </c>
      <c r="K11" s="27">
        <v>5</v>
      </c>
      <c r="L11" s="54"/>
      <c r="M11" s="54"/>
    </row>
    <row r="12" spans="1:13" s="5" customFormat="1" ht="21.75">
      <c r="A12" s="25" t="s">
        <v>17</v>
      </c>
      <c r="B12" s="28">
        <v>70</v>
      </c>
      <c r="C12" s="29">
        <v>90</v>
      </c>
      <c r="D12" s="26"/>
      <c r="E12" s="27"/>
      <c r="F12" s="28">
        <v>10</v>
      </c>
      <c r="G12" s="29">
        <v>20</v>
      </c>
      <c r="H12" s="26"/>
      <c r="I12" s="27"/>
      <c r="J12" s="28"/>
      <c r="K12" s="27"/>
      <c r="L12" s="54"/>
      <c r="M12" s="54"/>
    </row>
    <row r="13" spans="1:13" s="5" customFormat="1" ht="21.75">
      <c r="A13" s="25" t="s">
        <v>18</v>
      </c>
      <c r="B13" s="28">
        <v>90</v>
      </c>
      <c r="C13" s="29">
        <v>90</v>
      </c>
      <c r="D13" s="28"/>
      <c r="E13" s="29"/>
      <c r="F13" s="28">
        <v>30</v>
      </c>
      <c r="G13" s="29">
        <v>30</v>
      </c>
      <c r="H13" s="28"/>
      <c r="I13" s="29"/>
      <c r="J13" s="26"/>
      <c r="K13" s="29"/>
      <c r="L13" s="54"/>
      <c r="M13" s="54"/>
    </row>
    <row r="14" spans="1:13" s="5" customFormat="1" ht="21.75">
      <c r="A14" s="25" t="s">
        <v>19</v>
      </c>
      <c r="B14" s="28">
        <v>60</v>
      </c>
      <c r="C14" s="29">
        <v>60</v>
      </c>
      <c r="D14" s="26"/>
      <c r="E14" s="27"/>
      <c r="F14" s="28">
        <v>12</v>
      </c>
      <c r="G14" s="29">
        <v>12</v>
      </c>
      <c r="H14" s="26"/>
      <c r="I14" s="27"/>
      <c r="J14" s="26"/>
      <c r="K14" s="27"/>
      <c r="L14" s="54"/>
      <c r="M14" s="54"/>
    </row>
    <row r="15" spans="1:13" s="5" customFormat="1" ht="21.75">
      <c r="A15" s="25" t="s">
        <v>20</v>
      </c>
      <c r="B15" s="28">
        <v>60</v>
      </c>
      <c r="C15" s="29">
        <v>60</v>
      </c>
      <c r="D15" s="26"/>
      <c r="E15" s="27"/>
      <c r="F15" s="26">
        <v>10</v>
      </c>
      <c r="G15" s="27">
        <v>10</v>
      </c>
      <c r="H15" s="26"/>
      <c r="I15" s="27"/>
      <c r="J15" s="26"/>
      <c r="K15" s="27"/>
      <c r="L15" s="54"/>
      <c r="M15" s="54"/>
    </row>
    <row r="16" spans="1:13" s="5" customFormat="1" ht="21.75">
      <c r="A16" s="25" t="s">
        <v>21</v>
      </c>
      <c r="B16" s="28"/>
      <c r="C16" s="29"/>
      <c r="D16" s="26"/>
      <c r="E16" s="27"/>
      <c r="F16" s="28">
        <v>15</v>
      </c>
      <c r="G16" s="29">
        <v>15</v>
      </c>
      <c r="H16" s="26"/>
      <c r="I16" s="27"/>
      <c r="J16" s="26"/>
      <c r="K16" s="27"/>
      <c r="L16" s="54"/>
      <c r="M16" s="54"/>
    </row>
    <row r="17" spans="1:13" s="5" customFormat="1" ht="21.75">
      <c r="A17" s="30" t="s">
        <v>22</v>
      </c>
      <c r="B17" s="28">
        <v>30</v>
      </c>
      <c r="C17" s="29">
        <v>30</v>
      </c>
      <c r="D17" s="26"/>
      <c r="E17" s="27"/>
      <c r="F17" s="28"/>
      <c r="G17" s="29"/>
      <c r="H17" s="26"/>
      <c r="I17" s="27"/>
      <c r="J17" s="26"/>
      <c r="K17" s="27"/>
      <c r="L17" s="54"/>
      <c r="M17" s="54"/>
    </row>
    <row r="18" spans="1:13" s="5" customFormat="1" ht="21.75">
      <c r="A18" s="25" t="s">
        <v>23</v>
      </c>
      <c r="B18" s="28">
        <v>48</v>
      </c>
      <c r="C18" s="29">
        <v>48</v>
      </c>
      <c r="D18" s="26"/>
      <c r="E18" s="27"/>
      <c r="F18" s="28"/>
      <c r="G18" s="29"/>
      <c r="H18" s="26"/>
      <c r="I18" s="27"/>
      <c r="J18" s="26"/>
      <c r="K18" s="27"/>
      <c r="L18" s="54"/>
      <c r="M18" s="54"/>
    </row>
    <row r="19" spans="1:13" s="5" customFormat="1" ht="21.75">
      <c r="A19" s="25" t="s">
        <v>24</v>
      </c>
      <c r="B19" s="28">
        <v>30</v>
      </c>
      <c r="C19" s="29">
        <v>30</v>
      </c>
      <c r="D19" s="26"/>
      <c r="E19" s="27"/>
      <c r="F19" s="28">
        <v>10</v>
      </c>
      <c r="G19" s="29">
        <v>10</v>
      </c>
      <c r="H19" s="26"/>
      <c r="I19" s="27"/>
      <c r="J19" s="26"/>
      <c r="K19" s="27"/>
      <c r="L19" s="54"/>
      <c r="M19" s="54"/>
    </row>
    <row r="20" spans="1:13" s="5" customFormat="1" ht="21.75">
      <c r="A20" s="38" t="s">
        <v>28</v>
      </c>
      <c r="B20" s="60">
        <v>45</v>
      </c>
      <c r="C20" s="75">
        <v>45</v>
      </c>
      <c r="D20" s="39"/>
      <c r="E20" s="76"/>
      <c r="F20" s="60"/>
      <c r="G20" s="75"/>
      <c r="H20" s="39"/>
      <c r="I20" s="76"/>
      <c r="J20" s="39"/>
      <c r="K20" s="76"/>
      <c r="L20" s="63"/>
      <c r="M20" s="63"/>
    </row>
    <row r="21" spans="1:13" s="5" customFormat="1" ht="22.5">
      <c r="A21" s="64" t="s">
        <v>34</v>
      </c>
      <c r="B21" s="65"/>
      <c r="C21" s="65">
        <f>SUM(C22)</f>
        <v>120</v>
      </c>
      <c r="D21" s="45"/>
      <c r="E21" s="45"/>
      <c r="F21" s="66"/>
      <c r="G21" s="66"/>
      <c r="H21" s="14"/>
      <c r="I21" s="14"/>
      <c r="J21" s="67"/>
      <c r="K21" s="45"/>
      <c r="L21" s="68"/>
      <c r="M21" s="69"/>
    </row>
    <row r="22" spans="1:13" s="5" customFormat="1" ht="22.5" thickBot="1">
      <c r="A22" s="40" t="s">
        <v>35</v>
      </c>
      <c r="B22" s="37"/>
      <c r="C22" s="37">
        <v>120</v>
      </c>
      <c r="D22" s="36"/>
      <c r="E22" s="36"/>
      <c r="F22" s="37"/>
      <c r="G22" s="70">
        <v>20</v>
      </c>
      <c r="H22" s="37"/>
      <c r="I22" s="37"/>
      <c r="J22" s="71"/>
      <c r="K22" s="36"/>
      <c r="L22" s="36"/>
      <c r="M22" s="72"/>
    </row>
    <row r="23" ht="21" customHeight="1"/>
  </sheetData>
  <mergeCells count="1">
    <mergeCell ref="H4:I4"/>
  </mergeCells>
  <printOptions/>
  <pageMargins left="0.55" right="0.15748031496062992" top="0.3937007874015748" bottom="0.3937007874015748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0" sqref="B10"/>
    </sheetView>
  </sheetViews>
  <sheetFormatPr defaultColWidth="9.00390625" defaultRowHeight="12.75"/>
  <cols>
    <col min="1" max="1" width="33.25390625" style="80" customWidth="1"/>
    <col min="2" max="8" width="8.00390625" style="80" customWidth="1"/>
    <col min="9" max="9" width="8.75390625" style="80" customWidth="1"/>
    <col min="10" max="12" width="8.00390625" style="80" customWidth="1"/>
    <col min="13" max="13" width="8.75390625" style="80" customWidth="1"/>
    <col min="14" max="16384" width="8.00390625" style="80" customWidth="1"/>
  </cols>
  <sheetData>
    <row r="1" spans="1:13" ht="23.2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</row>
    <row r="2" spans="1:13" ht="26.25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3.5" customHeight="1" thickBo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3" ht="28.5" customHeight="1">
      <c r="A4" s="84" t="s">
        <v>6</v>
      </c>
      <c r="B4" s="85" t="s">
        <v>38</v>
      </c>
      <c r="C4" s="86"/>
      <c r="D4" s="87" t="s">
        <v>39</v>
      </c>
      <c r="E4" s="86"/>
      <c r="F4" s="85" t="s">
        <v>40</v>
      </c>
      <c r="G4" s="88"/>
      <c r="H4" s="89" t="s">
        <v>41</v>
      </c>
      <c r="I4" s="90"/>
      <c r="J4" s="85" t="s">
        <v>42</v>
      </c>
      <c r="K4" s="88"/>
      <c r="L4" s="91" t="s">
        <v>5</v>
      </c>
      <c r="M4" s="92"/>
    </row>
    <row r="5" spans="1:13" ht="21.75">
      <c r="A5" s="93"/>
      <c r="B5" s="94" t="s">
        <v>43</v>
      </c>
      <c r="C5" s="94" t="s">
        <v>26</v>
      </c>
      <c r="D5" s="94" t="s">
        <v>43</v>
      </c>
      <c r="E5" s="94" t="s">
        <v>26</v>
      </c>
      <c r="F5" s="94" t="s">
        <v>43</v>
      </c>
      <c r="G5" s="94" t="s">
        <v>26</v>
      </c>
      <c r="H5" s="94" t="s">
        <v>43</v>
      </c>
      <c r="I5" s="94" t="s">
        <v>26</v>
      </c>
      <c r="J5" s="94" t="s">
        <v>43</v>
      </c>
      <c r="K5" s="94" t="s">
        <v>26</v>
      </c>
      <c r="L5" s="94" t="s">
        <v>43</v>
      </c>
      <c r="M5" s="94" t="s">
        <v>26</v>
      </c>
    </row>
    <row r="6" spans="1:13" ht="31.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ht="21.75">
      <c r="A7" s="96" t="s">
        <v>12</v>
      </c>
      <c r="B7" s="97">
        <f>+B8+B21</f>
        <v>663</v>
      </c>
      <c r="C7" s="97">
        <f>+C8+C21</f>
        <v>663</v>
      </c>
      <c r="D7" s="97"/>
      <c r="E7" s="97"/>
      <c r="F7" s="97">
        <f>+F8+F21</f>
        <v>245</v>
      </c>
      <c r="G7" s="97">
        <f>+G8+G21</f>
        <v>255</v>
      </c>
      <c r="H7" s="97"/>
      <c r="I7" s="97"/>
      <c r="J7" s="97">
        <f>+J8+J21</f>
        <v>16</v>
      </c>
      <c r="K7" s="97">
        <f>+K8+K21</f>
        <v>21</v>
      </c>
      <c r="L7" s="97">
        <f>+B7+D7+F7+H7+J7</f>
        <v>924</v>
      </c>
      <c r="M7" s="97">
        <f>+C7+E7+G7+I7+K7</f>
        <v>939</v>
      </c>
    </row>
    <row r="8" spans="1:13" ht="21.75">
      <c r="A8" s="98" t="s">
        <v>13</v>
      </c>
      <c r="B8" s="99">
        <f>SUM(B9:B20)</f>
        <v>663</v>
      </c>
      <c r="C8" s="99">
        <f>SUM(C9:C20)</f>
        <v>663</v>
      </c>
      <c r="D8" s="99"/>
      <c r="E8" s="99"/>
      <c r="F8" s="99">
        <f>SUM(F9:F20)</f>
        <v>175</v>
      </c>
      <c r="G8" s="99">
        <f>SUM(G9:G20)</f>
        <v>185</v>
      </c>
      <c r="H8" s="99"/>
      <c r="I8" s="99"/>
      <c r="J8" s="99">
        <f>SUM(J9:J20)</f>
        <v>5</v>
      </c>
      <c r="K8" s="99">
        <f>SUM(K9:K20)</f>
        <v>5</v>
      </c>
      <c r="L8" s="99"/>
      <c r="M8" s="99"/>
    </row>
    <row r="9" spans="1:13" ht="21.75">
      <c r="A9" s="100" t="s">
        <v>25</v>
      </c>
      <c r="B9" s="101">
        <v>120</v>
      </c>
      <c r="C9" s="102">
        <v>120</v>
      </c>
      <c r="D9" s="103"/>
      <c r="E9" s="104"/>
      <c r="F9" s="101">
        <v>35</v>
      </c>
      <c r="G9" s="102">
        <v>35</v>
      </c>
      <c r="H9" s="101"/>
      <c r="I9" s="102"/>
      <c r="J9" s="103"/>
      <c r="K9" s="104"/>
      <c r="L9" s="103"/>
      <c r="M9" s="103"/>
    </row>
    <row r="10" spans="1:13" ht="21.75">
      <c r="A10" s="105" t="s">
        <v>15</v>
      </c>
      <c r="B10" s="101">
        <v>30</v>
      </c>
      <c r="C10" s="102">
        <v>30</v>
      </c>
      <c r="D10" s="103"/>
      <c r="E10" s="104"/>
      <c r="F10" s="101"/>
      <c r="G10" s="102"/>
      <c r="H10" s="101"/>
      <c r="I10" s="102"/>
      <c r="J10" s="103"/>
      <c r="K10" s="104"/>
      <c r="L10" s="103"/>
      <c r="M10" s="103"/>
    </row>
    <row r="11" spans="1:13" ht="21.75">
      <c r="A11" s="100" t="s">
        <v>16</v>
      </c>
      <c r="B11" s="101">
        <v>60</v>
      </c>
      <c r="C11" s="102">
        <v>60</v>
      </c>
      <c r="D11" s="103"/>
      <c r="E11" s="104"/>
      <c r="F11" s="101">
        <v>20</v>
      </c>
      <c r="G11" s="102">
        <v>30</v>
      </c>
      <c r="H11" s="101"/>
      <c r="I11" s="102"/>
      <c r="J11" s="103">
        <v>5</v>
      </c>
      <c r="K11" s="104">
        <v>5</v>
      </c>
      <c r="L11" s="103"/>
      <c r="M11" s="103"/>
    </row>
    <row r="12" spans="1:13" ht="21.75">
      <c r="A12" s="100" t="s">
        <v>17</v>
      </c>
      <c r="B12" s="101">
        <v>90</v>
      </c>
      <c r="C12" s="102">
        <v>90</v>
      </c>
      <c r="D12" s="103"/>
      <c r="E12" s="104"/>
      <c r="F12" s="101">
        <v>30</v>
      </c>
      <c r="G12" s="102">
        <v>30</v>
      </c>
      <c r="H12" s="101"/>
      <c r="I12" s="102"/>
      <c r="J12" s="101"/>
      <c r="K12" s="104"/>
      <c r="L12" s="103"/>
      <c r="M12" s="103"/>
    </row>
    <row r="13" spans="1:13" ht="21.75">
      <c r="A13" s="100" t="s">
        <v>18</v>
      </c>
      <c r="B13" s="101">
        <v>90</v>
      </c>
      <c r="C13" s="102">
        <v>90</v>
      </c>
      <c r="D13" s="101"/>
      <c r="E13" s="102"/>
      <c r="F13" s="101">
        <v>40</v>
      </c>
      <c r="G13" s="102">
        <v>40</v>
      </c>
      <c r="H13" s="101"/>
      <c r="I13" s="102"/>
      <c r="J13" s="103"/>
      <c r="K13" s="102"/>
      <c r="L13" s="103"/>
      <c r="M13" s="103"/>
    </row>
    <row r="14" spans="1:13" ht="21.75">
      <c r="A14" s="100" t="s">
        <v>19</v>
      </c>
      <c r="B14" s="101">
        <v>60</v>
      </c>
      <c r="C14" s="102">
        <v>60</v>
      </c>
      <c r="D14" s="103"/>
      <c r="E14" s="104"/>
      <c r="F14" s="101">
        <v>20</v>
      </c>
      <c r="G14" s="102">
        <v>20</v>
      </c>
      <c r="H14" s="101"/>
      <c r="I14" s="102"/>
      <c r="J14" s="103"/>
      <c r="K14" s="104"/>
      <c r="L14" s="103"/>
      <c r="M14" s="103"/>
    </row>
    <row r="15" spans="1:13" ht="21.75">
      <c r="A15" s="100" t="s">
        <v>20</v>
      </c>
      <c r="B15" s="101">
        <v>60</v>
      </c>
      <c r="C15" s="102">
        <v>60</v>
      </c>
      <c r="D15" s="103"/>
      <c r="E15" s="104"/>
      <c r="F15" s="103"/>
      <c r="G15" s="104"/>
      <c r="H15" s="101"/>
      <c r="I15" s="102"/>
      <c r="J15" s="103"/>
      <c r="K15" s="104"/>
      <c r="L15" s="103"/>
      <c r="M15" s="103"/>
    </row>
    <row r="16" spans="1:13" ht="21.75">
      <c r="A16" s="100" t="s">
        <v>21</v>
      </c>
      <c r="B16" s="101"/>
      <c r="C16" s="102"/>
      <c r="D16" s="103"/>
      <c r="E16" s="104"/>
      <c r="F16" s="101">
        <v>15</v>
      </c>
      <c r="G16" s="102">
        <v>15</v>
      </c>
      <c r="H16" s="101"/>
      <c r="I16" s="102"/>
      <c r="J16" s="103"/>
      <c r="K16" s="104"/>
      <c r="L16" s="103"/>
      <c r="M16" s="103"/>
    </row>
    <row r="17" spans="1:13" ht="21.75">
      <c r="A17" s="105" t="s">
        <v>22</v>
      </c>
      <c r="B17" s="101">
        <v>30</v>
      </c>
      <c r="C17" s="102">
        <v>30</v>
      </c>
      <c r="D17" s="103"/>
      <c r="E17" s="104"/>
      <c r="F17" s="101"/>
      <c r="G17" s="102"/>
      <c r="H17" s="101"/>
      <c r="I17" s="102"/>
      <c r="J17" s="103"/>
      <c r="K17" s="104"/>
      <c r="L17" s="103"/>
      <c r="M17" s="103"/>
    </row>
    <row r="18" spans="1:13" ht="21.75">
      <c r="A18" s="100" t="s">
        <v>23</v>
      </c>
      <c r="B18" s="101">
        <v>48</v>
      </c>
      <c r="C18" s="102">
        <v>48</v>
      </c>
      <c r="D18" s="103"/>
      <c r="E18" s="104"/>
      <c r="F18" s="101"/>
      <c r="G18" s="102"/>
      <c r="H18" s="101"/>
      <c r="I18" s="102"/>
      <c r="J18" s="103"/>
      <c r="K18" s="104"/>
      <c r="L18" s="103"/>
      <c r="M18" s="103"/>
    </row>
    <row r="19" spans="1:13" ht="21.75">
      <c r="A19" s="100" t="s">
        <v>24</v>
      </c>
      <c r="B19" s="101">
        <v>30</v>
      </c>
      <c r="C19" s="102">
        <v>30</v>
      </c>
      <c r="D19" s="103"/>
      <c r="E19" s="104"/>
      <c r="F19" s="101">
        <v>15</v>
      </c>
      <c r="G19" s="102">
        <v>15</v>
      </c>
      <c r="H19" s="101"/>
      <c r="I19" s="102"/>
      <c r="J19" s="103"/>
      <c r="K19" s="104"/>
      <c r="L19" s="103"/>
      <c r="M19" s="103"/>
    </row>
    <row r="20" spans="1:13" ht="21.75">
      <c r="A20" s="100" t="s">
        <v>28</v>
      </c>
      <c r="B20" s="101">
        <v>45</v>
      </c>
      <c r="C20" s="102">
        <v>45</v>
      </c>
      <c r="D20" s="103"/>
      <c r="E20" s="104"/>
      <c r="F20" s="101"/>
      <c r="G20" s="102"/>
      <c r="H20" s="101"/>
      <c r="I20" s="102"/>
      <c r="J20" s="103"/>
      <c r="K20" s="104"/>
      <c r="L20" s="103"/>
      <c r="M20" s="103"/>
    </row>
    <row r="21" spans="1:13" ht="21.75">
      <c r="A21" s="98" t="s">
        <v>44</v>
      </c>
      <c r="B21" s="99"/>
      <c r="C21" s="99"/>
      <c r="D21" s="99"/>
      <c r="E21" s="99"/>
      <c r="F21" s="99">
        <f>SUM(F22:F26)</f>
        <v>70</v>
      </c>
      <c r="G21" s="99">
        <f>SUM(G22:G26)</f>
        <v>70</v>
      </c>
      <c r="H21" s="99"/>
      <c r="I21" s="99"/>
      <c r="J21" s="99">
        <f>SUM(J22:J27)</f>
        <v>11</v>
      </c>
      <c r="K21" s="99">
        <f>SUM(K22:K27)</f>
        <v>16</v>
      </c>
      <c r="L21" s="106"/>
      <c r="M21" s="106"/>
    </row>
    <row r="22" spans="1:13" ht="21.75">
      <c r="A22" s="100" t="s">
        <v>45</v>
      </c>
      <c r="B22" s="101"/>
      <c r="C22" s="102"/>
      <c r="D22" s="103"/>
      <c r="E22" s="104"/>
      <c r="F22" s="101">
        <v>40</v>
      </c>
      <c r="G22" s="102">
        <v>40</v>
      </c>
      <c r="H22" s="101"/>
      <c r="I22" s="102"/>
      <c r="J22" s="103"/>
      <c r="K22" s="104"/>
      <c r="L22" s="103"/>
      <c r="M22" s="103"/>
    </row>
    <row r="23" spans="1:13" ht="21.75">
      <c r="A23" s="100" t="s">
        <v>23</v>
      </c>
      <c r="B23" s="101"/>
      <c r="C23" s="102"/>
      <c r="D23" s="103"/>
      <c r="E23" s="104"/>
      <c r="F23" s="101">
        <v>15</v>
      </c>
      <c r="G23" s="102">
        <v>15</v>
      </c>
      <c r="H23" s="101"/>
      <c r="I23" s="102"/>
      <c r="J23" s="103"/>
      <c r="K23" s="104"/>
      <c r="L23" s="103"/>
      <c r="M23" s="103"/>
    </row>
    <row r="24" spans="1:13" ht="21.75">
      <c r="A24" s="100" t="s">
        <v>46</v>
      </c>
      <c r="B24" s="101"/>
      <c r="C24" s="102"/>
      <c r="D24" s="103"/>
      <c r="E24" s="104"/>
      <c r="F24" s="101">
        <v>15</v>
      </c>
      <c r="G24" s="102">
        <v>15</v>
      </c>
      <c r="H24" s="101"/>
      <c r="I24" s="102"/>
      <c r="J24" s="103"/>
      <c r="K24" s="104"/>
      <c r="L24" s="103"/>
      <c r="M24" s="103"/>
    </row>
    <row r="25" spans="1:13" ht="21.75">
      <c r="A25" s="100" t="s">
        <v>17</v>
      </c>
      <c r="B25" s="101"/>
      <c r="C25" s="102"/>
      <c r="D25" s="103"/>
      <c r="E25" s="104"/>
      <c r="F25" s="101"/>
      <c r="G25" s="102"/>
      <c r="H25" s="101"/>
      <c r="I25" s="102"/>
      <c r="J25" s="103">
        <v>3</v>
      </c>
      <c r="K25" s="104">
        <v>3</v>
      </c>
      <c r="L25" s="103"/>
      <c r="M25" s="103"/>
    </row>
    <row r="26" spans="1:13" ht="21.75">
      <c r="A26" s="100" t="s">
        <v>47</v>
      </c>
      <c r="B26" s="101"/>
      <c r="C26" s="102"/>
      <c r="D26" s="103"/>
      <c r="E26" s="104"/>
      <c r="F26" s="101"/>
      <c r="G26" s="102"/>
      <c r="H26" s="101"/>
      <c r="I26" s="102"/>
      <c r="J26" s="103">
        <v>3</v>
      </c>
      <c r="K26" s="104">
        <v>3</v>
      </c>
      <c r="L26" s="103"/>
      <c r="M26" s="103"/>
    </row>
    <row r="27" spans="1:13" ht="21.75">
      <c r="A27" s="107" t="s">
        <v>48</v>
      </c>
      <c r="B27" s="108"/>
      <c r="C27" s="109"/>
      <c r="D27" s="108"/>
      <c r="E27" s="108"/>
      <c r="F27" s="108"/>
      <c r="G27" s="108"/>
      <c r="H27" s="108"/>
      <c r="I27" s="110"/>
      <c r="J27" s="108">
        <v>5</v>
      </c>
      <c r="K27" s="108">
        <v>10</v>
      </c>
      <c r="L27" s="108"/>
      <c r="M27" s="108"/>
    </row>
    <row r="29" spans="1:13" s="114" customFormat="1" ht="21.75">
      <c r="A29" s="111" t="s">
        <v>49</v>
      </c>
      <c r="B29" s="112"/>
      <c r="C29" s="112"/>
      <c r="D29" s="113"/>
      <c r="E29" s="113"/>
      <c r="F29" s="112"/>
      <c r="G29" s="112"/>
      <c r="H29" s="112"/>
      <c r="I29" s="112"/>
      <c r="J29" s="113"/>
      <c r="K29" s="113"/>
      <c r="L29" s="113"/>
      <c r="M29" s="113"/>
    </row>
  </sheetData>
  <mergeCells count="19">
    <mergeCell ref="M5:M6"/>
    <mergeCell ref="I5:I6"/>
    <mergeCell ref="J5:J6"/>
    <mergeCell ref="K5:K6"/>
    <mergeCell ref="L5:L6"/>
    <mergeCell ref="H4:I4"/>
    <mergeCell ref="J4:K4"/>
    <mergeCell ref="L4:M4"/>
    <mergeCell ref="B5:B6"/>
    <mergeCell ref="C5:C6"/>
    <mergeCell ref="D5:D6"/>
    <mergeCell ref="E5:E6"/>
    <mergeCell ref="F5:F6"/>
    <mergeCell ref="G5:G6"/>
    <mergeCell ref="H5:H6"/>
    <mergeCell ref="A4:A6"/>
    <mergeCell ref="B4:C4"/>
    <mergeCell ref="D4:E4"/>
    <mergeCell ref="F4:G4"/>
  </mergeCells>
  <printOptions/>
  <pageMargins left="0.51" right="0.2" top="0.68" bottom="0.4" header="0.58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C5" sqref="C5:C6"/>
    </sheetView>
  </sheetViews>
  <sheetFormatPr defaultColWidth="9.00390625" defaultRowHeight="12.75"/>
  <cols>
    <col min="1" max="1" width="31.50390625" style="119" customWidth="1"/>
    <col min="2" max="8" width="8.00390625" style="119" customWidth="1"/>
    <col min="9" max="9" width="9.375" style="119" customWidth="1"/>
    <col min="10" max="16384" width="8.00390625" style="119" customWidth="1"/>
  </cols>
  <sheetData>
    <row r="1" spans="1:13" ht="23.25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7"/>
      <c r="M1" s="118"/>
    </row>
    <row r="2" spans="1:13" ht="26.25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2.5" thickBot="1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21.75">
      <c r="A4" s="123" t="s">
        <v>6</v>
      </c>
      <c r="B4" s="124" t="s">
        <v>38</v>
      </c>
      <c r="C4" s="125"/>
      <c r="D4" s="126" t="s">
        <v>39</v>
      </c>
      <c r="E4" s="125"/>
      <c r="F4" s="124" t="s">
        <v>40</v>
      </c>
      <c r="G4" s="127"/>
      <c r="H4" s="128" t="s">
        <v>41</v>
      </c>
      <c r="I4" s="129"/>
      <c r="J4" s="124" t="s">
        <v>42</v>
      </c>
      <c r="K4" s="127"/>
      <c r="L4" s="130" t="s">
        <v>5</v>
      </c>
      <c r="M4" s="131"/>
    </row>
    <row r="5" spans="1:13" ht="21.75">
      <c r="A5" s="132"/>
      <c r="B5" s="133" t="s">
        <v>43</v>
      </c>
      <c r="C5" s="133" t="s">
        <v>26</v>
      </c>
      <c r="D5" s="133" t="s">
        <v>43</v>
      </c>
      <c r="E5" s="133" t="s">
        <v>26</v>
      </c>
      <c r="F5" s="133" t="s">
        <v>43</v>
      </c>
      <c r="G5" s="133" t="s">
        <v>26</v>
      </c>
      <c r="H5" s="133" t="s">
        <v>43</v>
      </c>
      <c r="I5" s="133" t="s">
        <v>26</v>
      </c>
      <c r="J5" s="133" t="s">
        <v>43</v>
      </c>
      <c r="K5" s="133" t="s">
        <v>26</v>
      </c>
      <c r="L5" s="133" t="s">
        <v>43</v>
      </c>
      <c r="M5" s="133" t="s">
        <v>26</v>
      </c>
    </row>
    <row r="6" spans="1:13" ht="37.5" customHeight="1" thickBo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21.75">
      <c r="A7" s="135" t="s">
        <v>12</v>
      </c>
      <c r="B7" s="136">
        <f>+B8+B25</f>
        <v>723</v>
      </c>
      <c r="C7" s="136">
        <f>+C8+C25</f>
        <v>728</v>
      </c>
      <c r="D7" s="136"/>
      <c r="E7" s="136"/>
      <c r="F7" s="136">
        <f>+F8+F25</f>
        <v>250</v>
      </c>
      <c r="G7" s="136">
        <f>+G8+G25</f>
        <v>273</v>
      </c>
      <c r="H7" s="136"/>
      <c r="I7" s="136"/>
      <c r="J7" s="136">
        <f>+J8+J25</f>
        <v>21</v>
      </c>
      <c r="K7" s="136">
        <f>+K8+K25</f>
        <v>26</v>
      </c>
      <c r="L7" s="136">
        <f>+B7+D7+F7+H7+J7</f>
        <v>994</v>
      </c>
      <c r="M7" s="136">
        <f>+C7+E7+G7+I7+K7</f>
        <v>1027</v>
      </c>
    </row>
    <row r="8" spans="1:13" ht="21.75">
      <c r="A8" s="137" t="s">
        <v>13</v>
      </c>
      <c r="B8" s="138">
        <f>SUM(B9:B23)</f>
        <v>723</v>
      </c>
      <c r="C8" s="138">
        <f>SUM(C9:C23)</f>
        <v>728</v>
      </c>
      <c r="D8" s="138"/>
      <c r="E8" s="138"/>
      <c r="F8" s="138">
        <f>SUM(F9:F23)</f>
        <v>245</v>
      </c>
      <c r="G8" s="138">
        <f>SUM(G9:G23)</f>
        <v>273</v>
      </c>
      <c r="H8" s="138"/>
      <c r="I8" s="138"/>
      <c r="J8" s="138">
        <f>SUM(J9:J23)</f>
        <v>16</v>
      </c>
      <c r="K8" s="138">
        <f>SUM(K9:K23)</f>
        <v>21</v>
      </c>
      <c r="L8" s="138"/>
      <c r="M8" s="138"/>
    </row>
    <row r="9" spans="1:13" ht="21.75">
      <c r="A9" s="139" t="s">
        <v>25</v>
      </c>
      <c r="B9" s="140">
        <v>180</v>
      </c>
      <c r="C9" s="141">
        <v>180</v>
      </c>
      <c r="D9" s="142"/>
      <c r="E9" s="143"/>
      <c r="F9" s="140">
        <v>35</v>
      </c>
      <c r="G9" s="141">
        <v>35</v>
      </c>
      <c r="H9" s="140"/>
      <c r="I9" s="141"/>
      <c r="J9" s="142">
        <v>3</v>
      </c>
      <c r="K9" s="143">
        <v>3</v>
      </c>
      <c r="L9" s="142"/>
      <c r="M9" s="142"/>
    </row>
    <row r="10" spans="1:13" ht="21.75">
      <c r="A10" s="144" t="s">
        <v>15</v>
      </c>
      <c r="B10" s="140">
        <v>30</v>
      </c>
      <c r="C10" s="141">
        <v>30</v>
      </c>
      <c r="D10" s="142"/>
      <c r="E10" s="143"/>
      <c r="F10" s="140"/>
      <c r="G10" s="141"/>
      <c r="H10" s="140"/>
      <c r="I10" s="141"/>
      <c r="J10" s="142"/>
      <c r="K10" s="143"/>
      <c r="L10" s="142"/>
      <c r="M10" s="142"/>
    </row>
    <row r="11" spans="1:13" ht="21.75">
      <c r="A11" s="139" t="s">
        <v>16</v>
      </c>
      <c r="B11" s="140">
        <v>60</v>
      </c>
      <c r="C11" s="141">
        <v>60</v>
      </c>
      <c r="D11" s="142"/>
      <c r="E11" s="143"/>
      <c r="F11" s="140">
        <v>20</v>
      </c>
      <c r="G11" s="141">
        <v>30</v>
      </c>
      <c r="H11" s="140"/>
      <c r="I11" s="141"/>
      <c r="J11" s="142">
        <v>5</v>
      </c>
      <c r="K11" s="143">
        <v>5</v>
      </c>
      <c r="L11" s="142"/>
      <c r="M11" s="142"/>
    </row>
    <row r="12" spans="1:13" ht="21.75">
      <c r="A12" s="139" t="s">
        <v>17</v>
      </c>
      <c r="B12" s="140">
        <v>90</v>
      </c>
      <c r="C12" s="141">
        <v>90</v>
      </c>
      <c r="D12" s="142"/>
      <c r="E12" s="143"/>
      <c r="F12" s="140">
        <v>30</v>
      </c>
      <c r="G12" s="141">
        <v>30</v>
      </c>
      <c r="H12" s="140"/>
      <c r="I12" s="141"/>
      <c r="J12" s="140">
        <v>3</v>
      </c>
      <c r="K12" s="143">
        <v>3</v>
      </c>
      <c r="L12" s="142"/>
      <c r="M12" s="142"/>
    </row>
    <row r="13" spans="1:13" ht="21.75">
      <c r="A13" s="139" t="s">
        <v>18</v>
      </c>
      <c r="B13" s="140">
        <v>90</v>
      </c>
      <c r="C13" s="141">
        <v>90</v>
      </c>
      <c r="D13" s="140"/>
      <c r="E13" s="141"/>
      <c r="F13" s="140">
        <v>40</v>
      </c>
      <c r="G13" s="141">
        <v>40</v>
      </c>
      <c r="H13" s="140"/>
      <c r="I13" s="141"/>
      <c r="J13" s="142"/>
      <c r="K13" s="141"/>
      <c r="L13" s="142"/>
      <c r="M13" s="142"/>
    </row>
    <row r="14" spans="1:13" ht="21.75">
      <c r="A14" s="139" t="s">
        <v>19</v>
      </c>
      <c r="B14" s="140">
        <v>60</v>
      </c>
      <c r="C14" s="141">
        <v>60</v>
      </c>
      <c r="D14" s="142"/>
      <c r="E14" s="143"/>
      <c r="F14" s="140">
        <v>20</v>
      </c>
      <c r="G14" s="141">
        <v>38</v>
      </c>
      <c r="H14" s="140"/>
      <c r="I14" s="141"/>
      <c r="J14" s="142"/>
      <c r="K14" s="143"/>
      <c r="L14" s="142"/>
      <c r="M14" s="142"/>
    </row>
    <row r="15" spans="1:13" ht="21.75">
      <c r="A15" s="139" t="s">
        <v>20</v>
      </c>
      <c r="B15" s="140">
        <v>60</v>
      </c>
      <c r="C15" s="141">
        <v>60</v>
      </c>
      <c r="D15" s="142"/>
      <c r="E15" s="143"/>
      <c r="F15" s="142"/>
      <c r="G15" s="143"/>
      <c r="H15" s="140"/>
      <c r="I15" s="141"/>
      <c r="J15" s="142"/>
      <c r="K15" s="143"/>
      <c r="L15" s="142"/>
      <c r="M15" s="142"/>
    </row>
    <row r="16" spans="1:13" ht="21.75">
      <c r="A16" s="139" t="s">
        <v>21</v>
      </c>
      <c r="B16" s="140"/>
      <c r="C16" s="141"/>
      <c r="D16" s="142"/>
      <c r="E16" s="143"/>
      <c r="F16" s="140">
        <v>15</v>
      </c>
      <c r="G16" s="141">
        <v>15</v>
      </c>
      <c r="H16" s="140"/>
      <c r="I16" s="141"/>
      <c r="J16" s="142"/>
      <c r="K16" s="143"/>
      <c r="L16" s="142"/>
      <c r="M16" s="142"/>
    </row>
    <row r="17" spans="1:13" ht="21.75">
      <c r="A17" s="144" t="s">
        <v>22</v>
      </c>
      <c r="B17" s="140">
        <v>30</v>
      </c>
      <c r="C17" s="141">
        <v>30</v>
      </c>
      <c r="D17" s="142"/>
      <c r="E17" s="143"/>
      <c r="F17" s="140"/>
      <c r="G17" s="141"/>
      <c r="H17" s="140"/>
      <c r="I17" s="141"/>
      <c r="J17" s="142"/>
      <c r="K17" s="143"/>
      <c r="L17" s="142"/>
      <c r="M17" s="142"/>
    </row>
    <row r="18" spans="1:13" ht="21.75">
      <c r="A18" s="139" t="s">
        <v>23</v>
      </c>
      <c r="B18" s="140">
        <v>48</v>
      </c>
      <c r="C18" s="141">
        <v>48</v>
      </c>
      <c r="D18" s="142"/>
      <c r="E18" s="143"/>
      <c r="F18" s="140">
        <v>15</v>
      </c>
      <c r="G18" s="141">
        <v>15</v>
      </c>
      <c r="H18" s="140"/>
      <c r="I18" s="141"/>
      <c r="J18" s="142"/>
      <c r="K18" s="143"/>
      <c r="L18" s="142"/>
      <c r="M18" s="142"/>
    </row>
    <row r="19" spans="1:13" ht="21.75">
      <c r="A19" s="139" t="s">
        <v>24</v>
      </c>
      <c r="B19" s="140">
        <v>30</v>
      </c>
      <c r="C19" s="141">
        <v>35</v>
      </c>
      <c r="D19" s="142"/>
      <c r="E19" s="143"/>
      <c r="F19" s="140">
        <v>15</v>
      </c>
      <c r="G19" s="141">
        <v>15</v>
      </c>
      <c r="H19" s="140"/>
      <c r="I19" s="141"/>
      <c r="J19" s="142"/>
      <c r="K19" s="143"/>
      <c r="L19" s="142"/>
      <c r="M19" s="142"/>
    </row>
    <row r="20" spans="1:13" ht="21.75">
      <c r="A20" s="139" t="s">
        <v>28</v>
      </c>
      <c r="B20" s="140">
        <v>45</v>
      </c>
      <c r="C20" s="141">
        <v>45</v>
      </c>
      <c r="D20" s="142"/>
      <c r="E20" s="143"/>
      <c r="F20" s="140"/>
      <c r="G20" s="141"/>
      <c r="H20" s="140"/>
      <c r="I20" s="141"/>
      <c r="J20" s="142"/>
      <c r="K20" s="143"/>
      <c r="L20" s="142"/>
      <c r="M20" s="142"/>
    </row>
    <row r="21" spans="1:13" ht="21.75">
      <c r="A21" s="139" t="s">
        <v>45</v>
      </c>
      <c r="B21" s="140"/>
      <c r="C21" s="141"/>
      <c r="D21" s="142"/>
      <c r="E21" s="143"/>
      <c r="F21" s="140">
        <v>40</v>
      </c>
      <c r="G21" s="141">
        <v>40</v>
      </c>
      <c r="H21" s="140"/>
      <c r="I21" s="141"/>
      <c r="J21" s="142"/>
      <c r="K21" s="143"/>
      <c r="L21" s="142"/>
      <c r="M21" s="142"/>
    </row>
    <row r="22" spans="1:13" ht="21.75">
      <c r="A22" s="139" t="s">
        <v>46</v>
      </c>
      <c r="B22" s="140"/>
      <c r="C22" s="141"/>
      <c r="D22" s="142"/>
      <c r="E22" s="143"/>
      <c r="F22" s="140">
        <v>15</v>
      </c>
      <c r="G22" s="141">
        <v>15</v>
      </c>
      <c r="H22" s="140"/>
      <c r="I22" s="141"/>
      <c r="J22" s="142"/>
      <c r="K22" s="143"/>
      <c r="L22" s="142"/>
      <c r="M22" s="142"/>
    </row>
    <row r="23" spans="1:13" ht="21.75">
      <c r="A23" s="145" t="s">
        <v>48</v>
      </c>
      <c r="B23" s="146"/>
      <c r="C23" s="147"/>
      <c r="D23" s="148"/>
      <c r="E23" s="149"/>
      <c r="F23" s="146"/>
      <c r="G23" s="147"/>
      <c r="H23" s="146"/>
      <c r="I23" s="147"/>
      <c r="J23" s="148">
        <v>5</v>
      </c>
      <c r="K23" s="149">
        <v>10</v>
      </c>
      <c r="L23" s="148"/>
      <c r="M23" s="148"/>
    </row>
    <row r="24" spans="1:13" s="153" customFormat="1" ht="21.75">
      <c r="A24" s="150"/>
      <c r="B24" s="151"/>
      <c r="C24" s="151"/>
      <c r="D24" s="152"/>
      <c r="E24" s="152"/>
      <c r="F24" s="151"/>
      <c r="G24" s="151"/>
      <c r="H24" s="151"/>
      <c r="I24" s="151"/>
      <c r="J24" s="152"/>
      <c r="K24" s="152"/>
      <c r="L24" s="152"/>
      <c r="M24" s="152"/>
    </row>
    <row r="25" spans="1:13" ht="21.75">
      <c r="A25" s="154" t="s">
        <v>51</v>
      </c>
      <c r="B25" s="155"/>
      <c r="C25" s="156"/>
      <c r="D25" s="157"/>
      <c r="E25" s="158"/>
      <c r="F25" s="159">
        <f>SUM(F26)</f>
        <v>5</v>
      </c>
      <c r="G25" s="156"/>
      <c r="H25" s="155"/>
      <c r="I25" s="156"/>
      <c r="J25" s="157">
        <f>SUM(J27)</f>
        <v>5</v>
      </c>
      <c r="K25" s="157">
        <f>SUM(K27)</f>
        <v>5</v>
      </c>
      <c r="L25" s="157"/>
      <c r="M25" s="157"/>
    </row>
    <row r="26" spans="1:13" ht="21.75">
      <c r="A26" s="144" t="s">
        <v>22</v>
      </c>
      <c r="B26" s="140"/>
      <c r="C26" s="141"/>
      <c r="D26" s="142"/>
      <c r="E26" s="143"/>
      <c r="F26" s="140">
        <v>5</v>
      </c>
      <c r="G26" s="141" t="s">
        <v>52</v>
      </c>
      <c r="H26" s="140"/>
      <c r="I26" s="141"/>
      <c r="J26" s="142"/>
      <c r="K26" s="143"/>
      <c r="L26" s="142"/>
      <c r="M26" s="142"/>
    </row>
    <row r="27" spans="1:13" ht="21.75">
      <c r="A27" s="139" t="s">
        <v>53</v>
      </c>
      <c r="B27" s="140"/>
      <c r="C27" s="141"/>
      <c r="D27" s="142"/>
      <c r="E27" s="143"/>
      <c r="F27" s="140"/>
      <c r="G27" s="141"/>
      <c r="H27" s="140"/>
      <c r="I27" s="141"/>
      <c r="J27" s="142">
        <v>5</v>
      </c>
      <c r="K27" s="143">
        <v>5</v>
      </c>
      <c r="L27" s="142"/>
      <c r="M27" s="142"/>
    </row>
    <row r="28" spans="1:13" ht="21.75">
      <c r="A28" s="160"/>
      <c r="B28" s="161"/>
      <c r="C28" s="162"/>
      <c r="D28" s="163"/>
      <c r="E28" s="164"/>
      <c r="F28" s="161"/>
      <c r="G28" s="162"/>
      <c r="H28" s="161"/>
      <c r="I28" s="162"/>
      <c r="J28" s="163"/>
      <c r="K28" s="164"/>
      <c r="L28" s="163"/>
      <c r="M28" s="163"/>
    </row>
    <row r="30" ht="21.75">
      <c r="A30" s="165" t="s">
        <v>56</v>
      </c>
    </row>
    <row r="31" ht="21.75">
      <c r="A31" s="166" t="s">
        <v>54</v>
      </c>
    </row>
    <row r="32" ht="21.75">
      <c r="A32" s="166" t="s">
        <v>55</v>
      </c>
    </row>
  </sheetData>
  <mergeCells count="19">
    <mergeCell ref="M5:M6"/>
    <mergeCell ref="I5:I6"/>
    <mergeCell ref="J5:J6"/>
    <mergeCell ref="K5:K6"/>
    <mergeCell ref="L5:L6"/>
    <mergeCell ref="H4:I4"/>
    <mergeCell ref="J4:K4"/>
    <mergeCell ref="L4:M4"/>
    <mergeCell ref="B5:B6"/>
    <mergeCell ref="C5:C6"/>
    <mergeCell ref="D5:D6"/>
    <mergeCell ref="E5:E6"/>
    <mergeCell ref="F5:F6"/>
    <mergeCell ref="G5:G6"/>
    <mergeCell ref="H5:H6"/>
    <mergeCell ref="A4:A6"/>
    <mergeCell ref="B4:C4"/>
    <mergeCell ref="D4:E4"/>
    <mergeCell ref="F4:G4"/>
  </mergeCells>
  <printOptions/>
  <pageMargins left="0.61" right="0.3" top="0.73" bottom="0.4" header="0.6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ฉัตรวราห์  พัฒโน</dc:creator>
  <cp:keywords/>
  <dc:description/>
  <cp:lastModifiedBy>Psiranee</cp:lastModifiedBy>
  <cp:lastPrinted>2006-09-26T07:37:41Z</cp:lastPrinted>
  <dcterms:created xsi:type="dcterms:W3CDTF">1998-09-23T03:00:10Z</dcterms:created>
  <dcterms:modified xsi:type="dcterms:W3CDTF">2006-10-13T07:23:08Z</dcterms:modified>
  <cp:category/>
  <cp:version/>
  <cp:contentType/>
  <cp:contentStatus/>
</cp:coreProperties>
</file>